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C:\Users\Daniel Stephenson\Desktop\Brown Raw Data Files\Khalf\"/>
    </mc:Choice>
  </mc:AlternateContent>
  <xr:revisionPtr revIDLastSave="0" documentId="13_ncr:1_{9DEF9A65-20FD-4735-8BF5-5E6AEE72D557}" xr6:coauthVersionLast="41" xr6:coauthVersionMax="41" xr10:uidLastSave="{00000000-0000-0000-0000-000000000000}"/>
  <bookViews>
    <workbookView xWindow="-108" yWindow="-108" windowWidth="23256" windowHeight="12576" activeTab="3" xr2:uid="{00000000-000D-0000-FFFF-FFFF00000000}"/>
  </bookViews>
  <sheets>
    <sheet name="Raw Data" sheetId="13" r:id="rId1"/>
    <sheet name="AA" sheetId="1" r:id="rId2"/>
    <sheet name="conversion before graphs" sheetId="7" r:id="rId3"/>
    <sheet name="PAPC Mut22 Y96A" sheetId="6" r:id="rId4"/>
    <sheet name="PAPC Mut23 Y96F" sheetId="1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0" i="7" l="1"/>
  <c r="N10" i="7"/>
  <c r="M10" i="7"/>
  <c r="L10" i="7"/>
  <c r="K10" i="7"/>
  <c r="J10" i="7"/>
  <c r="I10" i="7"/>
  <c r="H10" i="7"/>
  <c r="G10" i="7"/>
  <c r="F10" i="7"/>
  <c r="O9" i="7"/>
  <c r="N9" i="7"/>
  <c r="M9" i="7"/>
  <c r="L9" i="7"/>
  <c r="K9" i="7"/>
  <c r="J9" i="7"/>
  <c r="I9" i="7"/>
  <c r="H9" i="7"/>
  <c r="G9" i="7"/>
  <c r="F9" i="7"/>
  <c r="O8" i="7"/>
  <c r="N8" i="7"/>
  <c r="M8" i="7"/>
  <c r="L8" i="7"/>
  <c r="K8" i="7"/>
  <c r="J8" i="7"/>
  <c r="I8" i="7"/>
  <c r="H8" i="7"/>
  <c r="G8" i="7"/>
  <c r="F8" i="7"/>
  <c r="O7" i="7"/>
  <c r="N7" i="7"/>
  <c r="M7" i="7"/>
  <c r="L7" i="7"/>
  <c r="K7" i="7"/>
  <c r="J7" i="7"/>
  <c r="I7" i="7"/>
  <c r="H7" i="7"/>
  <c r="G7" i="7"/>
  <c r="F7" i="7"/>
  <c r="O5" i="7"/>
  <c r="N5" i="7"/>
  <c r="M5" i="7"/>
  <c r="L5" i="7"/>
  <c r="K5" i="7"/>
  <c r="J5" i="7"/>
  <c r="H5" i="7"/>
  <c r="I5" i="7"/>
  <c r="G5" i="7"/>
  <c r="F5" i="7"/>
  <c r="O4" i="7"/>
  <c r="N4" i="7"/>
  <c r="M4" i="7"/>
  <c r="L4" i="7"/>
  <c r="K4" i="7"/>
  <c r="J4" i="7"/>
  <c r="I4" i="7"/>
  <c r="H4" i="7"/>
  <c r="G4" i="7"/>
  <c r="F4" i="7"/>
  <c r="O3" i="7"/>
  <c r="N3" i="7"/>
  <c r="M3" i="7"/>
  <c r="L3" i="7"/>
  <c r="K3" i="7"/>
  <c r="J3" i="7"/>
  <c r="I3" i="7"/>
  <c r="H3" i="7"/>
  <c r="G3" i="7"/>
  <c r="F3" i="7"/>
  <c r="O2" i="7"/>
  <c r="N2" i="7"/>
  <c r="F66" i="1"/>
  <c r="J66" i="1" s="1"/>
  <c r="K66" i="1" s="1"/>
  <c r="L66" i="1" s="1"/>
  <c r="M66" i="1" s="1"/>
  <c r="N66" i="1" s="1"/>
  <c r="F67" i="1"/>
  <c r="J67" i="1" s="1"/>
  <c r="K67" i="1" s="1"/>
  <c r="L67" i="1" s="1"/>
  <c r="M67" i="1" s="1"/>
  <c r="N67" i="1" s="1"/>
  <c r="F68" i="1"/>
  <c r="J68" i="1" s="1"/>
  <c r="K68" i="1" s="1"/>
  <c r="L68" i="1" s="1"/>
  <c r="M68" i="1" s="1"/>
  <c r="N68" i="1" s="1"/>
  <c r="F69" i="1"/>
  <c r="J69" i="1" s="1"/>
  <c r="K69" i="1" s="1"/>
  <c r="L69" i="1" s="1"/>
  <c r="M69" i="1" s="1"/>
  <c r="N69" i="1" s="1"/>
  <c r="F70" i="1"/>
  <c r="J70" i="1" s="1"/>
  <c r="K70" i="1" s="1"/>
  <c r="L70" i="1" s="1"/>
  <c r="M70" i="1" s="1"/>
  <c r="N70" i="1" s="1"/>
  <c r="F71" i="1"/>
  <c r="J71" i="1" s="1"/>
  <c r="K71" i="1" s="1"/>
  <c r="L71" i="1" s="1"/>
  <c r="M71" i="1" s="1"/>
  <c r="N71" i="1" s="1"/>
  <c r="F72" i="1"/>
  <c r="J72" i="1" s="1"/>
  <c r="K72" i="1" s="1"/>
  <c r="L72" i="1" s="1"/>
  <c r="M72" i="1" s="1"/>
  <c r="N72" i="1" s="1"/>
  <c r="F73" i="1"/>
  <c r="J73" i="1" s="1"/>
  <c r="K73" i="1" s="1"/>
  <c r="L73" i="1" s="1"/>
  <c r="M73" i="1" s="1"/>
  <c r="N73" i="1" s="1"/>
  <c r="F74" i="1"/>
  <c r="J74" i="1" s="1"/>
  <c r="K74" i="1" s="1"/>
  <c r="L74" i="1" s="1"/>
  <c r="M74" i="1" s="1"/>
  <c r="N74" i="1" s="1"/>
  <c r="F75" i="1"/>
  <c r="J75" i="1" s="1"/>
  <c r="K75" i="1" s="1"/>
  <c r="L75" i="1" s="1"/>
  <c r="M75" i="1" s="1"/>
  <c r="N75" i="1" s="1"/>
  <c r="F76" i="1"/>
  <c r="J76" i="1" s="1"/>
  <c r="K76" i="1" s="1"/>
  <c r="L76" i="1" s="1"/>
  <c r="M76" i="1" s="1"/>
  <c r="N76" i="1" s="1"/>
  <c r="F77" i="1"/>
  <c r="J77" i="1" s="1"/>
  <c r="K77" i="1" s="1"/>
  <c r="L77" i="1" s="1"/>
  <c r="M77" i="1" s="1"/>
  <c r="N77" i="1" s="1"/>
  <c r="F78" i="1"/>
  <c r="J78" i="1" s="1"/>
  <c r="K78" i="1" s="1"/>
  <c r="L78" i="1" s="1"/>
  <c r="M78" i="1" s="1"/>
  <c r="N78" i="1" s="1"/>
  <c r="F79" i="1"/>
  <c r="J79" i="1" s="1"/>
  <c r="K79" i="1" s="1"/>
  <c r="L79" i="1" s="1"/>
  <c r="M79" i="1" s="1"/>
  <c r="N79" i="1" s="1"/>
  <c r="F80" i="1"/>
  <c r="J80" i="1" s="1"/>
  <c r="K80" i="1" s="1"/>
  <c r="L80" i="1" s="1"/>
  <c r="M80" i="1" s="1"/>
  <c r="N80" i="1" s="1"/>
  <c r="F81" i="1"/>
  <c r="J81" i="1" s="1"/>
  <c r="K81" i="1" s="1"/>
  <c r="L81" i="1" s="1"/>
  <c r="M81" i="1" s="1"/>
  <c r="N81" i="1" s="1"/>
  <c r="F34" i="1" l="1"/>
  <c r="J34" i="1" s="1"/>
  <c r="K34" i="1" s="1"/>
  <c r="L34" i="1" s="1"/>
  <c r="M34" i="1" s="1"/>
  <c r="N34" i="1" s="1"/>
  <c r="F35" i="1"/>
  <c r="J35" i="1" s="1"/>
  <c r="K35" i="1" s="1"/>
  <c r="L35" i="1" s="1"/>
  <c r="M35" i="1" s="1"/>
  <c r="N35" i="1" s="1"/>
  <c r="F36" i="1"/>
  <c r="J36" i="1" s="1"/>
  <c r="K36" i="1" s="1"/>
  <c r="L36" i="1" s="1"/>
  <c r="M36" i="1" s="1"/>
  <c r="N36" i="1" s="1"/>
  <c r="F37" i="1"/>
  <c r="J37" i="1" s="1"/>
  <c r="K37" i="1" s="1"/>
  <c r="L37" i="1" s="1"/>
  <c r="M37" i="1" s="1"/>
  <c r="N37" i="1" s="1"/>
  <c r="F38" i="1"/>
  <c r="J38" i="1" s="1"/>
  <c r="K38" i="1" s="1"/>
  <c r="L38" i="1" s="1"/>
  <c r="M38" i="1" s="1"/>
  <c r="N38" i="1" s="1"/>
  <c r="F39" i="1"/>
  <c r="J39" i="1" s="1"/>
  <c r="K39" i="1" s="1"/>
  <c r="L39" i="1" s="1"/>
  <c r="M39" i="1" s="1"/>
  <c r="N39" i="1" s="1"/>
  <c r="F40" i="1"/>
  <c r="J40" i="1" s="1"/>
  <c r="K40" i="1" s="1"/>
  <c r="L40" i="1" s="1"/>
  <c r="M40" i="1" s="1"/>
  <c r="N40" i="1" s="1"/>
  <c r="F41" i="1"/>
  <c r="J41" i="1" s="1"/>
  <c r="K41" i="1" s="1"/>
  <c r="L41" i="1" s="1"/>
  <c r="M41" i="1" s="1"/>
  <c r="N41" i="1" s="1"/>
  <c r="F42" i="1"/>
  <c r="J42" i="1" s="1"/>
  <c r="K42" i="1" s="1"/>
  <c r="L42" i="1" s="1"/>
  <c r="M42" i="1" s="1"/>
  <c r="N42" i="1" s="1"/>
  <c r="F43" i="1"/>
  <c r="J43" i="1" s="1"/>
  <c r="K43" i="1" s="1"/>
  <c r="L43" i="1" s="1"/>
  <c r="M43" i="1" s="1"/>
  <c r="N43" i="1" s="1"/>
  <c r="F44" i="1"/>
  <c r="J44" i="1" s="1"/>
  <c r="K44" i="1" s="1"/>
  <c r="L44" i="1" s="1"/>
  <c r="M44" i="1" s="1"/>
  <c r="N44" i="1" s="1"/>
  <c r="F45" i="1"/>
  <c r="J45" i="1" s="1"/>
  <c r="K45" i="1" s="1"/>
  <c r="L45" i="1" s="1"/>
  <c r="M45" i="1" s="1"/>
  <c r="N45" i="1" s="1"/>
  <c r="F46" i="1"/>
  <c r="J46" i="1" s="1"/>
  <c r="K46" i="1" s="1"/>
  <c r="L46" i="1" s="1"/>
  <c r="M46" i="1" s="1"/>
  <c r="N46" i="1" s="1"/>
  <c r="F47" i="1"/>
  <c r="J47" i="1" s="1"/>
  <c r="K47" i="1" s="1"/>
  <c r="L47" i="1" s="1"/>
  <c r="M47" i="1" s="1"/>
  <c r="N47" i="1" s="1"/>
  <c r="F48" i="1"/>
  <c r="J48" i="1" s="1"/>
  <c r="K48" i="1" s="1"/>
  <c r="L48" i="1" s="1"/>
  <c r="M48" i="1" s="1"/>
  <c r="N48" i="1" s="1"/>
  <c r="F49" i="1"/>
  <c r="J49" i="1" s="1"/>
  <c r="K49" i="1" s="1"/>
  <c r="L49" i="1" s="1"/>
  <c r="M49" i="1" s="1"/>
  <c r="N49" i="1" s="1"/>
  <c r="F50" i="1"/>
  <c r="J50" i="1" s="1"/>
  <c r="K50" i="1" s="1"/>
  <c r="L50" i="1" s="1"/>
  <c r="M50" i="1" s="1"/>
  <c r="N50" i="1" s="1"/>
  <c r="F51" i="1"/>
  <c r="J51" i="1" s="1"/>
  <c r="K51" i="1" s="1"/>
  <c r="L51" i="1" s="1"/>
  <c r="M51" i="1" s="1"/>
  <c r="N51" i="1" s="1"/>
  <c r="F52" i="1"/>
  <c r="J52" i="1" s="1"/>
  <c r="K52" i="1" s="1"/>
  <c r="L52" i="1" s="1"/>
  <c r="M52" i="1" s="1"/>
  <c r="N52" i="1" s="1"/>
  <c r="F53" i="1"/>
  <c r="J53" i="1" s="1"/>
  <c r="K53" i="1" s="1"/>
  <c r="L53" i="1" s="1"/>
  <c r="M53" i="1" s="1"/>
  <c r="N53" i="1" s="1"/>
  <c r="F54" i="1"/>
  <c r="J54" i="1" s="1"/>
  <c r="K54" i="1" s="1"/>
  <c r="L54" i="1" s="1"/>
  <c r="M54" i="1" s="1"/>
  <c r="N54" i="1" s="1"/>
  <c r="F55" i="1"/>
  <c r="J55" i="1" s="1"/>
  <c r="K55" i="1" s="1"/>
  <c r="L55" i="1" s="1"/>
  <c r="M55" i="1" s="1"/>
  <c r="N55" i="1" s="1"/>
  <c r="F56" i="1"/>
  <c r="J56" i="1" s="1"/>
  <c r="K56" i="1" s="1"/>
  <c r="L56" i="1" s="1"/>
  <c r="M56" i="1" s="1"/>
  <c r="N56" i="1" s="1"/>
  <c r="F57" i="1"/>
  <c r="J57" i="1" s="1"/>
  <c r="K57" i="1" s="1"/>
  <c r="L57" i="1" s="1"/>
  <c r="M57" i="1" s="1"/>
  <c r="N57" i="1" s="1"/>
  <c r="F58" i="1"/>
  <c r="J58" i="1" s="1"/>
  <c r="K58" i="1" s="1"/>
  <c r="L58" i="1" s="1"/>
  <c r="M58" i="1" s="1"/>
  <c r="N58" i="1" s="1"/>
  <c r="F59" i="1"/>
  <c r="J59" i="1" s="1"/>
  <c r="K59" i="1" s="1"/>
  <c r="L59" i="1" s="1"/>
  <c r="M59" i="1" s="1"/>
  <c r="N59" i="1" s="1"/>
  <c r="F60" i="1"/>
  <c r="J60" i="1" s="1"/>
  <c r="K60" i="1" s="1"/>
  <c r="L60" i="1" s="1"/>
  <c r="M60" i="1" s="1"/>
  <c r="N60" i="1" s="1"/>
  <c r="F61" i="1"/>
  <c r="J61" i="1" s="1"/>
  <c r="K61" i="1" s="1"/>
  <c r="L61" i="1" s="1"/>
  <c r="M61" i="1" s="1"/>
  <c r="N61" i="1" s="1"/>
  <c r="F62" i="1"/>
  <c r="J62" i="1" s="1"/>
  <c r="K62" i="1" s="1"/>
  <c r="L62" i="1" s="1"/>
  <c r="M62" i="1" s="1"/>
  <c r="N62" i="1" s="1"/>
  <c r="F63" i="1"/>
  <c r="J63" i="1" s="1"/>
  <c r="K63" i="1" s="1"/>
  <c r="L63" i="1" s="1"/>
  <c r="M63" i="1" s="1"/>
  <c r="N63" i="1" s="1"/>
  <c r="F64" i="1"/>
  <c r="J64" i="1" s="1"/>
  <c r="K64" i="1" s="1"/>
  <c r="L64" i="1" s="1"/>
  <c r="M64" i="1" s="1"/>
  <c r="N64" i="1" s="1"/>
  <c r="F65" i="1"/>
  <c r="J65" i="1" s="1"/>
  <c r="K65" i="1" s="1"/>
  <c r="L65" i="1" s="1"/>
  <c r="M65" i="1" s="1"/>
  <c r="N65" i="1" s="1"/>
  <c r="M2" i="7" l="1"/>
  <c r="L2" i="7"/>
  <c r="K2" i="7"/>
  <c r="J2" i="7"/>
  <c r="I2" i="7"/>
  <c r="H2" i="7"/>
  <c r="G2" i="7"/>
  <c r="F2" i="7" l="1"/>
  <c r="F17" i="1" l="1"/>
  <c r="J17" i="1" s="1"/>
  <c r="K17" i="1" s="1"/>
  <c r="L17" i="1" s="1"/>
  <c r="M17" i="1" s="1"/>
  <c r="N17" i="1" s="1"/>
  <c r="F18" i="1"/>
  <c r="J18" i="1" s="1"/>
  <c r="K18" i="1" s="1"/>
  <c r="L18" i="1" s="1"/>
  <c r="M18" i="1" s="1"/>
  <c r="N18" i="1" s="1"/>
  <c r="F19" i="1"/>
  <c r="J19" i="1" s="1"/>
  <c r="K19" i="1" s="1"/>
  <c r="L19" i="1" s="1"/>
  <c r="M19" i="1" s="1"/>
  <c r="N19" i="1" s="1"/>
  <c r="F20" i="1"/>
  <c r="J20" i="1" s="1"/>
  <c r="K20" i="1" s="1"/>
  <c r="L20" i="1" s="1"/>
  <c r="M20" i="1" s="1"/>
  <c r="N20" i="1" s="1"/>
  <c r="F21" i="1"/>
  <c r="J21" i="1" s="1"/>
  <c r="K21" i="1" s="1"/>
  <c r="L21" i="1" s="1"/>
  <c r="M21" i="1" s="1"/>
  <c r="N21" i="1" s="1"/>
  <c r="F22" i="1"/>
  <c r="J22" i="1" s="1"/>
  <c r="K22" i="1" s="1"/>
  <c r="L22" i="1" s="1"/>
  <c r="M22" i="1" s="1"/>
  <c r="N22" i="1" s="1"/>
  <c r="F23" i="1"/>
  <c r="J23" i="1" s="1"/>
  <c r="K23" i="1" s="1"/>
  <c r="L23" i="1" s="1"/>
  <c r="M23" i="1" s="1"/>
  <c r="N23" i="1" s="1"/>
  <c r="F24" i="1"/>
  <c r="J24" i="1" s="1"/>
  <c r="K24" i="1" s="1"/>
  <c r="L24" i="1" s="1"/>
  <c r="M24" i="1" s="1"/>
  <c r="N24" i="1" s="1"/>
  <c r="F25" i="1"/>
  <c r="J25" i="1" s="1"/>
  <c r="K25" i="1" s="1"/>
  <c r="L25" i="1" s="1"/>
  <c r="M25" i="1" s="1"/>
  <c r="N25" i="1" s="1"/>
  <c r="F26" i="1"/>
  <c r="J26" i="1" s="1"/>
  <c r="K26" i="1" s="1"/>
  <c r="L26" i="1" s="1"/>
  <c r="M26" i="1" s="1"/>
  <c r="N26" i="1" s="1"/>
  <c r="F27" i="1"/>
  <c r="J27" i="1" s="1"/>
  <c r="K27" i="1" s="1"/>
  <c r="L27" i="1" s="1"/>
  <c r="M27" i="1" s="1"/>
  <c r="N27" i="1" s="1"/>
  <c r="F28" i="1"/>
  <c r="J28" i="1" s="1"/>
  <c r="K28" i="1" s="1"/>
  <c r="L28" i="1" s="1"/>
  <c r="M28" i="1" s="1"/>
  <c r="N28" i="1" s="1"/>
  <c r="F29" i="1"/>
  <c r="J29" i="1" s="1"/>
  <c r="K29" i="1" s="1"/>
  <c r="L29" i="1" s="1"/>
  <c r="M29" i="1" s="1"/>
  <c r="N29" i="1" s="1"/>
  <c r="F30" i="1"/>
  <c r="J30" i="1" s="1"/>
  <c r="K30" i="1" s="1"/>
  <c r="L30" i="1" s="1"/>
  <c r="M30" i="1" s="1"/>
  <c r="N30" i="1" s="1"/>
  <c r="F31" i="1"/>
  <c r="J31" i="1" s="1"/>
  <c r="K31" i="1" s="1"/>
  <c r="L31" i="1" s="1"/>
  <c r="M31" i="1" s="1"/>
  <c r="N31" i="1" s="1"/>
  <c r="F32" i="1"/>
  <c r="J32" i="1" s="1"/>
  <c r="K32" i="1" s="1"/>
  <c r="L32" i="1" s="1"/>
  <c r="M32" i="1" s="1"/>
  <c r="N32" i="1" s="1"/>
  <c r="F33" i="1"/>
  <c r="J33" i="1" s="1"/>
  <c r="K33" i="1" s="1"/>
  <c r="L33" i="1" s="1"/>
  <c r="M33" i="1" s="1"/>
  <c r="N33" i="1" s="1"/>
  <c r="F3" i="1"/>
  <c r="J3" i="1" s="1"/>
  <c r="K3" i="1" s="1"/>
  <c r="L3" i="1" s="1"/>
  <c r="M3" i="1" s="1"/>
  <c r="N3" i="1" s="1"/>
  <c r="F4" i="1"/>
  <c r="J4" i="1" s="1"/>
  <c r="K4" i="1" s="1"/>
  <c r="L4" i="1" s="1"/>
  <c r="M4" i="1" s="1"/>
  <c r="N4" i="1" s="1"/>
  <c r="F5" i="1"/>
  <c r="J5" i="1" s="1"/>
  <c r="K5" i="1" s="1"/>
  <c r="L5" i="1" s="1"/>
  <c r="M5" i="1" s="1"/>
  <c r="N5" i="1" s="1"/>
  <c r="F6" i="1"/>
  <c r="J6" i="1" s="1"/>
  <c r="K6" i="1" s="1"/>
  <c r="L6" i="1" s="1"/>
  <c r="M6" i="1" s="1"/>
  <c r="N6" i="1" s="1"/>
  <c r="F7" i="1"/>
  <c r="J7" i="1" s="1"/>
  <c r="K7" i="1" s="1"/>
  <c r="L7" i="1" s="1"/>
  <c r="M7" i="1" s="1"/>
  <c r="N7" i="1" s="1"/>
  <c r="F8" i="1"/>
  <c r="J8" i="1" s="1"/>
  <c r="K8" i="1" s="1"/>
  <c r="L8" i="1" s="1"/>
  <c r="M8" i="1" s="1"/>
  <c r="N8" i="1" s="1"/>
  <c r="F9" i="1"/>
  <c r="J9" i="1" s="1"/>
  <c r="K9" i="1" s="1"/>
  <c r="L9" i="1" s="1"/>
  <c r="M9" i="1" s="1"/>
  <c r="N9" i="1" s="1"/>
  <c r="F10" i="1"/>
  <c r="J10" i="1" s="1"/>
  <c r="K10" i="1" s="1"/>
  <c r="L10" i="1" s="1"/>
  <c r="M10" i="1" s="1"/>
  <c r="N10" i="1" s="1"/>
  <c r="F11" i="1"/>
  <c r="J11" i="1" s="1"/>
  <c r="K11" i="1" s="1"/>
  <c r="L11" i="1" s="1"/>
  <c r="M11" i="1" s="1"/>
  <c r="N11" i="1" s="1"/>
  <c r="F12" i="1"/>
  <c r="J12" i="1" s="1"/>
  <c r="K12" i="1" s="1"/>
  <c r="L12" i="1" s="1"/>
  <c r="M12" i="1" s="1"/>
  <c r="N12" i="1" s="1"/>
  <c r="F13" i="1"/>
  <c r="J13" i="1" s="1"/>
  <c r="K13" i="1" s="1"/>
  <c r="L13" i="1" s="1"/>
  <c r="M13" i="1" s="1"/>
  <c r="N13" i="1" s="1"/>
  <c r="F14" i="1"/>
  <c r="J14" i="1" s="1"/>
  <c r="K14" i="1" s="1"/>
  <c r="L14" i="1" s="1"/>
  <c r="M14" i="1" s="1"/>
  <c r="N14" i="1" s="1"/>
  <c r="F15" i="1"/>
  <c r="J15" i="1" s="1"/>
  <c r="K15" i="1" s="1"/>
  <c r="L15" i="1" s="1"/>
  <c r="M15" i="1" s="1"/>
  <c r="N15" i="1" s="1"/>
  <c r="F16" i="1"/>
  <c r="J16" i="1" s="1"/>
  <c r="K16" i="1" s="1"/>
  <c r="L16" i="1" s="1"/>
  <c r="M16" i="1" s="1"/>
  <c r="N16" i="1" s="1"/>
  <c r="F2" i="1"/>
  <c r="J2" i="1" s="1"/>
  <c r="K2" i="1" s="1"/>
  <c r="L2" i="1" s="1"/>
  <c r="M2" i="1" s="1"/>
  <c r="N2" i="1" s="1"/>
</calcChain>
</file>

<file path=xl/sharedStrings.xml><?xml version="1.0" encoding="utf-8"?>
<sst xmlns="http://schemas.openxmlformats.org/spreadsheetml/2006/main" count="25" uniqueCount="19">
  <si>
    <t>Sample Name</t>
  </si>
  <si>
    <t>AA d8</t>
  </si>
  <si>
    <t>AA</t>
  </si>
  <si>
    <t>N65D</t>
  </si>
  <si>
    <t>A94Y</t>
  </si>
  <si>
    <t>A94F</t>
  </si>
  <si>
    <t>Y96A</t>
  </si>
  <si>
    <t>ng AA</t>
  </si>
  <si>
    <t>nmol AA</t>
  </si>
  <si>
    <t>gram of AA</t>
  </si>
  <si>
    <t>mol AA</t>
  </si>
  <si>
    <t>avg</t>
  </si>
  <si>
    <t>nmol AA/min</t>
  </si>
  <si>
    <t>nmol AA/min/mg cpla2</t>
  </si>
  <si>
    <t>mut22</t>
  </si>
  <si>
    <t>mut23</t>
  </si>
  <si>
    <t>mut 22</t>
  </si>
  <si>
    <t>concentration</t>
  </si>
  <si>
    <t>slope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</si>
</sst>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1" fontId="0" fillId="0" borderId="0" xfId="0" applyNumberFormat="1"/>
    <xf numFmtId="2" fontId="0" fillId="0" borderId="0" xfId="0" applyNumberFormat="1"/>
    <xf numFmtId="0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3.1690726159230097E-2"/>
                  <c:y val="-0.2179181248177311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Mut22 Y96A'!$A$2:$A$6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Mut22 Y96A'!$B$2:$B$6</c:f>
              <c:numCache>
                <c:formatCode>General</c:formatCode>
                <c:ptCount val="5"/>
                <c:pt idx="0">
                  <c:v>0</c:v>
                </c:pt>
                <c:pt idx="1">
                  <c:v>0.73742710462826833</c:v>
                </c:pt>
                <c:pt idx="2">
                  <c:v>1.5767724232768201</c:v>
                </c:pt>
                <c:pt idx="3">
                  <c:v>2.1020347367809111</c:v>
                </c:pt>
                <c:pt idx="4">
                  <c:v>3.1627837474712788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0EC-4F79-A488-A3E0136943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1200uM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Mut22 Y96A'!$A$2:$A$6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Mut22 Y96A'!$J$2:$J$6</c:f>
              <c:numCache>
                <c:formatCode>General</c:formatCode>
                <c:ptCount val="5"/>
                <c:pt idx="0">
                  <c:v>0</c:v>
                </c:pt>
                <c:pt idx="1">
                  <c:v>26.522848844504903</c:v>
                </c:pt>
                <c:pt idx="2">
                  <c:v>62.203917883758152</c:v>
                </c:pt>
                <c:pt idx="3">
                  <c:v>97.82340817611292</c:v>
                </c:pt>
                <c:pt idx="4">
                  <c:v>130.20733948313813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7E6-40A1-8D9B-5623143E29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1600uM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Mut22 Y96A'!$A$2:$A$6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Mut22 Y96A'!$K$2:$K$6</c:f>
              <c:numCache>
                <c:formatCode>General</c:formatCode>
                <c:ptCount val="5"/>
                <c:pt idx="0">
                  <c:v>0</c:v>
                </c:pt>
                <c:pt idx="1">
                  <c:v>26.698706384144163</c:v>
                </c:pt>
                <c:pt idx="2">
                  <c:v>57.809822139210134</c:v>
                </c:pt>
                <c:pt idx="3">
                  <c:v>95.37009453913393</c:v>
                </c:pt>
                <c:pt idx="4">
                  <c:v>125.2654302964403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16E-43A4-9A44-A109955A9F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3.1690726159230097E-2"/>
                  <c:y val="-0.2179181248177311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Mut23 Y96F'!$A$2:$A$6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Mut23 Y96F'!$B$2:$B$6</c:f>
              <c:numCache>
                <c:formatCode>General</c:formatCode>
                <c:ptCount val="5"/>
                <c:pt idx="0">
                  <c:v>0</c:v>
                </c:pt>
                <c:pt idx="1">
                  <c:v>1.2026016873004395</c:v>
                </c:pt>
                <c:pt idx="2">
                  <c:v>2.5784304598363978</c:v>
                </c:pt>
                <c:pt idx="3">
                  <c:v>3.6753215229395964</c:v>
                </c:pt>
                <c:pt idx="4">
                  <c:v>5.3711467978865093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BFF-402B-8978-4D95985F43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6.6117454068241474E-2"/>
                  <c:y val="-0.1980147273257509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Mut23 Y96F'!$A$2:$A$6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Mut23 Y96F'!$C$2:$C$6</c:f>
              <c:numCache>
                <c:formatCode>General</c:formatCode>
                <c:ptCount val="5"/>
                <c:pt idx="0">
                  <c:v>0</c:v>
                </c:pt>
                <c:pt idx="1">
                  <c:v>4.4152327804530556</c:v>
                </c:pt>
                <c:pt idx="2">
                  <c:v>9.0695715532782906</c:v>
                </c:pt>
                <c:pt idx="3">
                  <c:v>14.776207900273981</c:v>
                </c:pt>
                <c:pt idx="4">
                  <c:v>22.416804011125102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144-49CB-89A1-5D83752C89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150uM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Mut23 Y96F'!$A$2:$A$6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Mut23 Y96F'!$D$2:$D$5</c:f>
              <c:numCache>
                <c:formatCode>General</c:formatCode>
                <c:ptCount val="4"/>
                <c:pt idx="0">
                  <c:v>0</c:v>
                </c:pt>
                <c:pt idx="1">
                  <c:v>7.6322168680428657</c:v>
                </c:pt>
                <c:pt idx="2">
                  <c:v>16.236343158338194</c:v>
                </c:pt>
                <c:pt idx="3">
                  <c:v>26.708545762669541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234-4A9D-A9FD-ACA4D43C5C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Mut23 Y96F'!$A$2:$A$6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Mut23 Y96F'!$E$2:$E$6</c:f>
              <c:numCache>
                <c:formatCode>General</c:formatCode>
                <c:ptCount val="5"/>
                <c:pt idx="0">
                  <c:v>0</c:v>
                </c:pt>
                <c:pt idx="1">
                  <c:v>13.09011668058765</c:v>
                </c:pt>
                <c:pt idx="2">
                  <c:v>29.793183598499933</c:v>
                </c:pt>
                <c:pt idx="3">
                  <c:v>44.642178001923192</c:v>
                </c:pt>
                <c:pt idx="4">
                  <c:v>61.108123897752201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892-4065-B9FE-2FCF859AE2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Mut23 Y96F'!$A$2:$A$6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Mut23 Y96F'!$F$2:$F$6</c:f>
              <c:numCache>
                <c:formatCode>General</c:formatCode>
                <c:ptCount val="5"/>
                <c:pt idx="0">
                  <c:v>0</c:v>
                </c:pt>
                <c:pt idx="1">
                  <c:v>27.540153715134519</c:v>
                </c:pt>
                <c:pt idx="2">
                  <c:v>62.257716726313603</c:v>
                </c:pt>
                <c:pt idx="3">
                  <c:v>96.882079494777614</c:v>
                </c:pt>
                <c:pt idx="4">
                  <c:v>127.20184336580719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BA0-46F7-B265-F21B0CBCE4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400uM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Mut23 Y96F'!$A$2:$A$6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Mut23 Y96F'!$G$2:$G$6</c:f>
              <c:numCache>
                <c:formatCode>General</c:formatCode>
                <c:ptCount val="5"/>
                <c:pt idx="0">
                  <c:v>0</c:v>
                </c:pt>
                <c:pt idx="1">
                  <c:v>39.811263954183921</c:v>
                </c:pt>
                <c:pt idx="2">
                  <c:v>90.437361011482707</c:v>
                </c:pt>
                <c:pt idx="3">
                  <c:v>137.67861536755262</c:v>
                </c:pt>
                <c:pt idx="4">
                  <c:v>179.19424497539674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DD2-4370-9143-CA6D54754F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Mut 23</a:t>
            </a:r>
          </a:p>
        </c:rich>
      </c:tx>
      <c:layout>
        <c:manualLayout>
          <c:xMode val="edge"/>
          <c:yMode val="edge"/>
          <c:x val="0.43970517970967915"/>
          <c:y val="2.077922077922077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'PAPC Mut23 Y96F'!$A$79:$A$89</c:f>
              <c:numCache>
                <c:formatCode>General</c:formatCode>
                <c:ptCount val="11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300</c:v>
                </c:pt>
                <c:pt idx="6">
                  <c:v>400</c:v>
                </c:pt>
                <c:pt idx="7">
                  <c:v>500</c:v>
                </c:pt>
                <c:pt idx="8">
                  <c:v>800</c:v>
                </c:pt>
                <c:pt idx="9">
                  <c:v>1200</c:v>
                </c:pt>
                <c:pt idx="10">
                  <c:v>1600</c:v>
                </c:pt>
              </c:numCache>
            </c:numRef>
          </c:xVal>
          <c:yVal>
            <c:numRef>
              <c:f>'PAPC Mut23 Y96F'!$B$79:$B$89</c:f>
              <c:numCache>
                <c:formatCode>General</c:formatCode>
                <c:ptCount val="11"/>
                <c:pt idx="0">
                  <c:v>0</c:v>
                </c:pt>
                <c:pt idx="1">
                  <c:v>8.8099999999999998E-2</c:v>
                </c:pt>
                <c:pt idx="2">
                  <c:v>0.36799999999999999</c:v>
                </c:pt>
                <c:pt idx="3">
                  <c:v>0.59150000000000003</c:v>
                </c:pt>
                <c:pt idx="4">
                  <c:v>1.0250999999999999</c:v>
                </c:pt>
                <c:pt idx="5">
                  <c:v>2.1583000000000001</c:v>
                </c:pt>
                <c:pt idx="6">
                  <c:v>3.0417000000000001</c:v>
                </c:pt>
                <c:pt idx="7">
                  <c:v>3.2938000000000001</c:v>
                </c:pt>
                <c:pt idx="8">
                  <c:v>3.8094000000000001</c:v>
                </c:pt>
                <c:pt idx="9">
                  <c:v>3.8391000000000002</c:v>
                </c:pt>
                <c:pt idx="10">
                  <c:v>4.0430999999999999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88A-4B15-B239-C8B308E129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0321456"/>
        <c:axId val="580321784"/>
      </c:scatterChart>
      <c:valAx>
        <c:axId val="580321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uM PAPC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321784"/>
        <c:crosses val="autoZero"/>
        <c:crossBetween val="midCat"/>
      </c:valAx>
      <c:valAx>
        <c:axId val="580321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nmol AA/min/mg cpla2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321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Mut23 Y96F'!$A$2:$A$6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Mut23 Y96F'!$H$2:$H$6</c:f>
              <c:numCache>
                <c:formatCode>General</c:formatCode>
                <c:ptCount val="5"/>
                <c:pt idx="0">
                  <c:v>0</c:v>
                </c:pt>
                <c:pt idx="1">
                  <c:v>41.035484419603137</c:v>
                </c:pt>
                <c:pt idx="2">
                  <c:v>92.227083563120075</c:v>
                </c:pt>
                <c:pt idx="3">
                  <c:v>145.60414050248485</c:v>
                </c:pt>
                <c:pt idx="4">
                  <c:v>194.74981285279873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151-4491-862A-A41CECB028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6.6117454068241474E-2"/>
                  <c:y val="-0.1980147273257509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Mut22 Y96A'!$A$2:$A$6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Mut22 Y96A'!$C$2:$C$6</c:f>
              <c:numCache>
                <c:formatCode>General</c:formatCode>
                <c:ptCount val="5"/>
                <c:pt idx="0">
                  <c:v>0</c:v>
                </c:pt>
                <c:pt idx="1">
                  <c:v>1.6530085371399181</c:v>
                </c:pt>
                <c:pt idx="2">
                  <c:v>3.181790861338293</c:v>
                </c:pt>
                <c:pt idx="3">
                  <c:v>4.7611494159160666</c:v>
                </c:pt>
                <c:pt idx="4">
                  <c:v>6.7463952700738687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49E-42BF-B14C-4D20C345EB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800uM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Mut23 Y96F'!$A$2:$A$6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Mut23 Y96F'!$I$2:$I$6</c:f>
              <c:numCache>
                <c:formatCode>General</c:formatCode>
                <c:ptCount val="5"/>
                <c:pt idx="0">
                  <c:v>0</c:v>
                </c:pt>
                <c:pt idx="1">
                  <c:v>43.148384609166989</c:v>
                </c:pt>
                <c:pt idx="2">
                  <c:v>105.02247459406888</c:v>
                </c:pt>
                <c:pt idx="3">
                  <c:v>164.54691260968289</c:v>
                </c:pt>
                <c:pt idx="4">
                  <c:v>225.00771992352685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52D-45C9-A6E9-A73C7776E8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1200uM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Mut23 Y96F'!$A$2:$A$6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Mut23 Y96F'!$J$2:$J$6</c:f>
              <c:numCache>
                <c:formatCode>General</c:formatCode>
                <c:ptCount val="5"/>
                <c:pt idx="0">
                  <c:v>0</c:v>
                </c:pt>
                <c:pt idx="1">
                  <c:v>55.272957689177758</c:v>
                </c:pt>
                <c:pt idx="2">
                  <c:v>110.34303080214757</c:v>
                </c:pt>
                <c:pt idx="3">
                  <c:v>177.06328638650021</c:v>
                </c:pt>
                <c:pt idx="4">
                  <c:v>227.03540918676504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E66-4CD8-A6A2-82D4A7AB74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1600uM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Mut23 Y96F'!$A$2:$A$6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Mut23 Y96F'!$K$2:$K$6</c:f>
              <c:numCache>
                <c:formatCode>General</c:formatCode>
                <c:ptCount val="5"/>
                <c:pt idx="0">
                  <c:v>0</c:v>
                </c:pt>
                <c:pt idx="1">
                  <c:v>53.645678178262827</c:v>
                </c:pt>
                <c:pt idx="2">
                  <c:v>116.58700181082243</c:v>
                </c:pt>
                <c:pt idx="3">
                  <c:v>177.84682543724958</c:v>
                </c:pt>
                <c:pt idx="4">
                  <c:v>241.13531395034187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0C-48D6-B2F1-20B6EA80BA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150uM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Mut22 Y96A'!$A$2:$A$6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Mut22 Y96A'!$D$2:$D$6</c:f>
              <c:numCache>
                <c:formatCode>General</c:formatCode>
                <c:ptCount val="5"/>
                <c:pt idx="0">
                  <c:v>0</c:v>
                </c:pt>
                <c:pt idx="1">
                  <c:v>3.026554481143179</c:v>
                </c:pt>
                <c:pt idx="2">
                  <c:v>6.4681863907171238</c:v>
                </c:pt>
                <c:pt idx="3">
                  <c:v>9.8167941700358536</c:v>
                </c:pt>
                <c:pt idx="4">
                  <c:v>13.562997536097305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301-4CEE-9CBD-CD2BE28802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Mut22 Y96A'!$A$2:$A$6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Mut22 Y96A'!$E$2:$E$6</c:f>
              <c:numCache>
                <c:formatCode>General</c:formatCode>
                <c:ptCount val="5"/>
                <c:pt idx="0">
                  <c:v>0</c:v>
                </c:pt>
                <c:pt idx="1">
                  <c:v>2.8666327944725745</c:v>
                </c:pt>
                <c:pt idx="2">
                  <c:v>6.2290900066244674</c:v>
                </c:pt>
                <c:pt idx="3">
                  <c:v>8.9166172572940265</c:v>
                </c:pt>
                <c:pt idx="4">
                  <c:v>13.183402161877298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E4B-46BA-9504-37F4282E13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Mut22 Y96A'!$A$2:$A$6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Mut22 Y96A'!$F$2:$F$6</c:f>
              <c:numCache>
                <c:formatCode>General</c:formatCode>
                <c:ptCount val="5"/>
                <c:pt idx="0">
                  <c:v>0</c:v>
                </c:pt>
                <c:pt idx="1">
                  <c:v>13.457328660569216</c:v>
                </c:pt>
                <c:pt idx="2">
                  <c:v>30.182725178297332</c:v>
                </c:pt>
                <c:pt idx="3">
                  <c:v>48.355332239885641</c:v>
                </c:pt>
                <c:pt idx="4">
                  <c:v>68.289863613220689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1D3-4228-9270-C48E103F77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400uM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Mut22 Y96A'!$A$2:$A$6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Mut22 Y96A'!$G$2:$G$6</c:f>
              <c:numCache>
                <c:formatCode>General</c:formatCode>
                <c:ptCount val="5"/>
                <c:pt idx="0">
                  <c:v>0</c:v>
                </c:pt>
                <c:pt idx="1">
                  <c:v>20.696038313819365</c:v>
                </c:pt>
                <c:pt idx="2">
                  <c:v>48.23831830387666</c:v>
                </c:pt>
                <c:pt idx="3">
                  <c:v>69.531380672866788</c:v>
                </c:pt>
                <c:pt idx="4">
                  <c:v>107.04806529902787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1DE-4797-B4E6-9D8B70587B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Mut 22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'PAPC Mut22 Y96A'!$A$79:$A$89</c:f>
              <c:numCache>
                <c:formatCode>General</c:formatCode>
                <c:ptCount val="11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300</c:v>
                </c:pt>
                <c:pt idx="6">
                  <c:v>400</c:v>
                </c:pt>
                <c:pt idx="7">
                  <c:v>500</c:v>
                </c:pt>
                <c:pt idx="8">
                  <c:v>800</c:v>
                </c:pt>
                <c:pt idx="9">
                  <c:v>1200</c:v>
                </c:pt>
                <c:pt idx="10">
                  <c:v>1600</c:v>
                </c:pt>
              </c:numCache>
            </c:numRef>
          </c:xVal>
          <c:yVal>
            <c:numRef>
              <c:f>'PAPC Mut22 Y96A'!$B$79:$B$89</c:f>
              <c:numCache>
                <c:formatCode>General</c:formatCode>
                <c:ptCount val="11"/>
                <c:pt idx="0">
                  <c:v>0</c:v>
                </c:pt>
                <c:pt idx="1">
                  <c:v>5.1299999999999998E-2</c:v>
                </c:pt>
                <c:pt idx="2">
                  <c:v>0.11070000000000001</c:v>
                </c:pt>
                <c:pt idx="3">
                  <c:v>0.2261</c:v>
                </c:pt>
                <c:pt idx="4">
                  <c:v>0.21609999999999999</c:v>
                </c:pt>
                <c:pt idx="5">
                  <c:v>1.1432</c:v>
                </c:pt>
                <c:pt idx="6">
                  <c:v>1.7528999999999999</c:v>
                </c:pt>
                <c:pt idx="7">
                  <c:v>1.5198</c:v>
                </c:pt>
                <c:pt idx="8">
                  <c:v>2.0160999999999998</c:v>
                </c:pt>
                <c:pt idx="9">
                  <c:v>2.2113999999999998</c:v>
                </c:pt>
                <c:pt idx="10">
                  <c:v>2.1280000000000001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7DE-4534-8327-79FD29D23C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0321456"/>
        <c:axId val="580321784"/>
      </c:scatterChart>
      <c:valAx>
        <c:axId val="580321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uM PAPC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321784"/>
        <c:crosses val="autoZero"/>
        <c:crossBetween val="midCat"/>
      </c:valAx>
      <c:valAx>
        <c:axId val="580321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nmol AA/min/mg cpla2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321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Mut22 Y96A'!$A$2:$A$6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Mut22 Y96A'!$H$2:$H$6</c:f>
              <c:numCache>
                <c:formatCode>General</c:formatCode>
                <c:ptCount val="5"/>
                <c:pt idx="0">
                  <c:v>0</c:v>
                </c:pt>
                <c:pt idx="1">
                  <c:v>14.737247641589835</c:v>
                </c:pt>
                <c:pt idx="2">
                  <c:v>34.133918292547165</c:v>
                </c:pt>
                <c:pt idx="3">
                  <c:v>61.707459128985079</c:v>
                </c:pt>
                <c:pt idx="4">
                  <c:v>90.49680665595568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586-43B5-BE14-671CFA8E5C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800uM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Mut22 Y96A'!$A$2:$A$6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Mut22 Y96A'!$I$2:$I$6</c:f>
              <c:numCache>
                <c:formatCode>General</c:formatCode>
                <c:ptCount val="5"/>
                <c:pt idx="0">
                  <c:v>0</c:v>
                </c:pt>
                <c:pt idx="1">
                  <c:v>24.849117170385025</c:v>
                </c:pt>
                <c:pt idx="2">
                  <c:v>53.715789148034361</c:v>
                </c:pt>
                <c:pt idx="3">
                  <c:v>90.430495595568658</c:v>
                </c:pt>
                <c:pt idx="4">
                  <c:v>118.41547695020357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AF8-4CE1-B983-69A4D2E5E6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9.xml"/><Relationship Id="rId3" Type="http://schemas.openxmlformats.org/officeDocument/2006/relationships/chart" Target="../charts/chart14.xml"/><Relationship Id="rId7" Type="http://schemas.openxmlformats.org/officeDocument/2006/relationships/chart" Target="../charts/chart18.xml"/><Relationship Id="rId2" Type="http://schemas.openxmlformats.org/officeDocument/2006/relationships/chart" Target="../charts/chart13.xml"/><Relationship Id="rId1" Type="http://schemas.openxmlformats.org/officeDocument/2006/relationships/chart" Target="../charts/chart12.xml"/><Relationship Id="rId6" Type="http://schemas.openxmlformats.org/officeDocument/2006/relationships/chart" Target="../charts/chart17.xml"/><Relationship Id="rId11" Type="http://schemas.openxmlformats.org/officeDocument/2006/relationships/chart" Target="../charts/chart22.xml"/><Relationship Id="rId5" Type="http://schemas.openxmlformats.org/officeDocument/2006/relationships/chart" Target="../charts/chart16.xml"/><Relationship Id="rId10" Type="http://schemas.openxmlformats.org/officeDocument/2006/relationships/chart" Target="../charts/chart21.xml"/><Relationship Id="rId4" Type="http://schemas.openxmlformats.org/officeDocument/2006/relationships/chart" Target="../charts/chart15.xml"/><Relationship Id="rId9" Type="http://schemas.openxmlformats.org/officeDocument/2006/relationships/chart" Target="../charts/chart2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11</xdr:row>
      <xdr:rowOff>152400</xdr:rowOff>
    </xdr:from>
    <xdr:to>
      <xdr:col>8</xdr:col>
      <xdr:colOff>352425</xdr:colOff>
      <xdr:row>26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142875</xdr:colOff>
      <xdr:row>12</xdr:row>
      <xdr:rowOff>95250</xdr:rowOff>
    </xdr:from>
    <xdr:to>
      <xdr:col>16</xdr:col>
      <xdr:colOff>447675</xdr:colOff>
      <xdr:row>26</xdr:row>
      <xdr:rowOff>171450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123825</xdr:colOff>
      <xdr:row>11</xdr:row>
      <xdr:rowOff>180975</xdr:rowOff>
    </xdr:from>
    <xdr:to>
      <xdr:col>24</xdr:col>
      <xdr:colOff>428625</xdr:colOff>
      <xdr:row>26</xdr:row>
      <xdr:rowOff>66675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201930</xdr:colOff>
      <xdr:row>27</xdr:row>
      <xdr:rowOff>38100</xdr:rowOff>
    </xdr:from>
    <xdr:to>
      <xdr:col>8</xdr:col>
      <xdr:colOff>506730</xdr:colOff>
      <xdr:row>41</xdr:row>
      <xdr:rowOff>114300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142875</xdr:colOff>
      <xdr:row>27</xdr:row>
      <xdr:rowOff>133350</xdr:rowOff>
    </xdr:from>
    <xdr:to>
      <xdr:col>16</xdr:col>
      <xdr:colOff>447675</xdr:colOff>
      <xdr:row>42</xdr:row>
      <xdr:rowOff>19050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133350</xdr:colOff>
      <xdr:row>27</xdr:row>
      <xdr:rowOff>114300</xdr:rowOff>
    </xdr:from>
    <xdr:to>
      <xdr:col>24</xdr:col>
      <xdr:colOff>438150</xdr:colOff>
      <xdr:row>42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163829</xdr:colOff>
      <xdr:row>75</xdr:row>
      <xdr:rowOff>43814</xdr:rowOff>
    </xdr:from>
    <xdr:to>
      <xdr:col>14</xdr:col>
      <xdr:colOff>459104</xdr:colOff>
      <xdr:row>95</xdr:row>
      <xdr:rowOff>53339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142875</xdr:colOff>
      <xdr:row>42</xdr:row>
      <xdr:rowOff>47625</xdr:rowOff>
    </xdr:from>
    <xdr:to>
      <xdr:col>8</xdr:col>
      <xdr:colOff>447675</xdr:colOff>
      <xdr:row>56</xdr:row>
      <xdr:rowOff>123825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DB259F85-26B7-4BC1-842C-2055E06658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9</xdr:col>
      <xdr:colOff>190500</xdr:colOff>
      <xdr:row>42</xdr:row>
      <xdr:rowOff>76200</xdr:rowOff>
    </xdr:from>
    <xdr:to>
      <xdr:col>16</xdr:col>
      <xdr:colOff>495300</xdr:colOff>
      <xdr:row>56</xdr:row>
      <xdr:rowOff>152400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36D882E2-0229-4F23-893B-AE6B7AAE7B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17</xdr:col>
      <xdr:colOff>114300</xdr:colOff>
      <xdr:row>42</xdr:row>
      <xdr:rowOff>53340</xdr:rowOff>
    </xdr:from>
    <xdr:to>
      <xdr:col>24</xdr:col>
      <xdr:colOff>419100</xdr:colOff>
      <xdr:row>56</xdr:row>
      <xdr:rowOff>129540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A87138C-C711-44C5-AD0A-C850D7269C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381000</xdr:colOff>
      <xdr:row>58</xdr:row>
      <xdr:rowOff>22860</xdr:rowOff>
    </xdr:from>
    <xdr:to>
      <xdr:col>9</xdr:col>
      <xdr:colOff>76200</xdr:colOff>
      <xdr:row>72</xdr:row>
      <xdr:rowOff>99060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3640A104-41BB-4AA0-815A-2EC1682B8D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11</xdr:row>
      <xdr:rowOff>152400</xdr:rowOff>
    </xdr:from>
    <xdr:to>
      <xdr:col>8</xdr:col>
      <xdr:colOff>352425</xdr:colOff>
      <xdr:row>26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EDF04B1-DE46-4930-8255-59E150C7E0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142875</xdr:colOff>
      <xdr:row>12</xdr:row>
      <xdr:rowOff>95250</xdr:rowOff>
    </xdr:from>
    <xdr:to>
      <xdr:col>16</xdr:col>
      <xdr:colOff>447675</xdr:colOff>
      <xdr:row>26</xdr:row>
      <xdr:rowOff>171450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15072EF-429D-40E9-8C32-5DFBDA7A68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123825</xdr:colOff>
      <xdr:row>11</xdr:row>
      <xdr:rowOff>180975</xdr:rowOff>
    </xdr:from>
    <xdr:to>
      <xdr:col>24</xdr:col>
      <xdr:colOff>428625</xdr:colOff>
      <xdr:row>26</xdr:row>
      <xdr:rowOff>66675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207A3C4-799B-495D-B88D-2FCC72F209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201930</xdr:colOff>
      <xdr:row>27</xdr:row>
      <xdr:rowOff>38100</xdr:rowOff>
    </xdr:from>
    <xdr:to>
      <xdr:col>8</xdr:col>
      <xdr:colOff>506730</xdr:colOff>
      <xdr:row>41</xdr:row>
      <xdr:rowOff>114300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C473B30-5C3F-4ED1-AF57-634A9332EC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142875</xdr:colOff>
      <xdr:row>27</xdr:row>
      <xdr:rowOff>133350</xdr:rowOff>
    </xdr:from>
    <xdr:to>
      <xdr:col>16</xdr:col>
      <xdr:colOff>447675</xdr:colOff>
      <xdr:row>42</xdr:row>
      <xdr:rowOff>19050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7001F1FF-30CD-405C-BCD3-B2A5A3D9A9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133350</xdr:colOff>
      <xdr:row>27</xdr:row>
      <xdr:rowOff>114300</xdr:rowOff>
    </xdr:from>
    <xdr:to>
      <xdr:col>24</xdr:col>
      <xdr:colOff>438150</xdr:colOff>
      <xdr:row>42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C7C8697D-2CB8-45B0-BD6E-89FDFE9387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453389</xdr:colOff>
      <xdr:row>75</xdr:row>
      <xdr:rowOff>180974</xdr:rowOff>
    </xdr:from>
    <xdr:to>
      <xdr:col>15</xdr:col>
      <xdr:colOff>139064</xdr:colOff>
      <xdr:row>96</xdr:row>
      <xdr:rowOff>7619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CDA67477-433C-4896-9128-66F6BF85A1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142875</xdr:colOff>
      <xdr:row>42</xdr:row>
      <xdr:rowOff>47625</xdr:rowOff>
    </xdr:from>
    <xdr:to>
      <xdr:col>8</xdr:col>
      <xdr:colOff>447675</xdr:colOff>
      <xdr:row>56</xdr:row>
      <xdr:rowOff>123825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8FEFF2C8-BF2B-40D8-819F-27DFCA11E2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9</xdr:col>
      <xdr:colOff>190500</xdr:colOff>
      <xdr:row>42</xdr:row>
      <xdr:rowOff>76200</xdr:rowOff>
    </xdr:from>
    <xdr:to>
      <xdr:col>16</xdr:col>
      <xdr:colOff>495300</xdr:colOff>
      <xdr:row>56</xdr:row>
      <xdr:rowOff>152400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46A57E20-D214-481A-86FE-1BC96A1A6F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17</xdr:col>
      <xdr:colOff>114300</xdr:colOff>
      <xdr:row>42</xdr:row>
      <xdr:rowOff>53340</xdr:rowOff>
    </xdr:from>
    <xdr:to>
      <xdr:col>24</xdr:col>
      <xdr:colOff>419100</xdr:colOff>
      <xdr:row>56</xdr:row>
      <xdr:rowOff>129540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626B525E-F1F0-4718-94F9-BE8A5681E9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381000</xdr:colOff>
      <xdr:row>58</xdr:row>
      <xdr:rowOff>22860</xdr:rowOff>
    </xdr:from>
    <xdr:to>
      <xdr:col>9</xdr:col>
      <xdr:colOff>76200</xdr:colOff>
      <xdr:row>72</xdr:row>
      <xdr:rowOff>99060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49E0DE45-BD15-492D-9F8D-B7D0607DF9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5B8510-F70C-4F8C-9CA5-2389ED7A995A}">
  <dimension ref="A1:F85"/>
  <sheetViews>
    <sheetView topLeftCell="A64" workbookViewId="0">
      <selection activeCell="D1" sqref="D1:E81"/>
    </sheetView>
  </sheetViews>
  <sheetFormatPr defaultRowHeight="14.4" x14ac:dyDescent="0.3"/>
  <cols>
    <col min="4" max="4" width="9" customWidth="1"/>
  </cols>
  <sheetData>
    <row r="1" spans="1:6" x14ac:dyDescent="0.3">
      <c r="B1" t="s">
        <v>0</v>
      </c>
      <c r="D1" t="s">
        <v>2</v>
      </c>
      <c r="E1" t="s">
        <v>1</v>
      </c>
    </row>
    <row r="2" spans="1:6" x14ac:dyDescent="0.3">
      <c r="A2">
        <v>1</v>
      </c>
      <c r="B2">
        <v>1</v>
      </c>
      <c r="D2" s="1">
        <v>6020</v>
      </c>
      <c r="E2" s="1">
        <v>71500</v>
      </c>
      <c r="F2" s="1"/>
    </row>
    <row r="3" spans="1:6" x14ac:dyDescent="0.3">
      <c r="A3">
        <v>2</v>
      </c>
      <c r="B3">
        <v>2</v>
      </c>
      <c r="D3" s="1">
        <v>13400</v>
      </c>
      <c r="E3" s="1">
        <v>71000</v>
      </c>
      <c r="F3" s="1"/>
    </row>
    <row r="4" spans="1:6" x14ac:dyDescent="0.3">
      <c r="A4">
        <v>3</v>
      </c>
      <c r="B4">
        <v>3</v>
      </c>
      <c r="D4" s="1">
        <v>24500</v>
      </c>
      <c r="E4" s="1">
        <v>70900</v>
      </c>
      <c r="F4" s="1"/>
    </row>
    <row r="5" spans="1:6" x14ac:dyDescent="0.3">
      <c r="A5">
        <v>4</v>
      </c>
      <c r="B5">
        <v>4</v>
      </c>
      <c r="D5" s="1">
        <v>23500</v>
      </c>
      <c r="E5" s="1">
        <v>71800</v>
      </c>
      <c r="F5" s="1"/>
    </row>
    <row r="6" spans="1:6" x14ac:dyDescent="0.3">
      <c r="A6">
        <v>5</v>
      </c>
      <c r="B6">
        <v>5</v>
      </c>
      <c r="D6" s="1">
        <v>120000</v>
      </c>
      <c r="E6" s="1">
        <v>78100</v>
      </c>
      <c r="F6" s="1"/>
    </row>
    <row r="7" spans="1:6" x14ac:dyDescent="0.3">
      <c r="A7">
        <v>6</v>
      </c>
      <c r="B7">
        <v>6</v>
      </c>
      <c r="D7" s="1">
        <v>194000</v>
      </c>
      <c r="E7" s="1">
        <v>82100</v>
      </c>
      <c r="F7" s="1"/>
    </row>
    <row r="8" spans="1:6" x14ac:dyDescent="0.3">
      <c r="A8">
        <v>7</v>
      </c>
      <c r="B8">
        <v>7</v>
      </c>
      <c r="D8" s="1">
        <v>123000</v>
      </c>
      <c r="E8" s="1">
        <v>73100</v>
      </c>
      <c r="F8" s="1"/>
    </row>
    <row r="9" spans="1:6" x14ac:dyDescent="0.3">
      <c r="A9">
        <v>8</v>
      </c>
      <c r="B9">
        <v>8</v>
      </c>
      <c r="D9" s="1">
        <v>223000</v>
      </c>
      <c r="E9" s="1">
        <v>78600</v>
      </c>
      <c r="F9" s="1"/>
    </row>
    <row r="10" spans="1:6" x14ac:dyDescent="0.3">
      <c r="A10">
        <v>9</v>
      </c>
      <c r="B10">
        <v>9</v>
      </c>
      <c r="D10" s="1">
        <v>268000</v>
      </c>
      <c r="E10" s="1">
        <v>88500</v>
      </c>
      <c r="F10" s="1"/>
    </row>
    <row r="11" spans="1:6" x14ac:dyDescent="0.3">
      <c r="A11">
        <v>10</v>
      </c>
      <c r="B11">
        <v>10</v>
      </c>
      <c r="D11" s="1">
        <v>246000</v>
      </c>
      <c r="E11" s="1">
        <v>80700</v>
      </c>
      <c r="F11" s="1"/>
    </row>
    <row r="12" spans="1:6" x14ac:dyDescent="0.3">
      <c r="A12">
        <v>11</v>
      </c>
      <c r="B12">
        <v>11</v>
      </c>
      <c r="D12" s="1">
        <v>12800</v>
      </c>
      <c r="E12" s="1">
        <v>71100</v>
      </c>
      <c r="F12" s="1"/>
    </row>
    <row r="13" spans="1:6" x14ac:dyDescent="0.3">
      <c r="A13">
        <v>12</v>
      </c>
      <c r="B13">
        <v>12</v>
      </c>
      <c r="D13" s="1">
        <v>27900</v>
      </c>
      <c r="E13" s="1">
        <v>76800</v>
      </c>
      <c r="F13" s="1"/>
    </row>
    <row r="14" spans="1:6" x14ac:dyDescent="0.3">
      <c r="A14">
        <v>13</v>
      </c>
      <c r="B14">
        <v>13</v>
      </c>
      <c r="D14" s="1">
        <v>51400</v>
      </c>
      <c r="E14" s="1">
        <v>69600</v>
      </c>
      <c r="F14" s="1"/>
    </row>
    <row r="15" spans="1:6" x14ac:dyDescent="0.3">
      <c r="A15">
        <v>14</v>
      </c>
      <c r="B15">
        <v>14</v>
      </c>
      <c r="D15" s="1">
        <v>49500</v>
      </c>
      <c r="E15" s="1">
        <v>69600</v>
      </c>
      <c r="F15" s="1"/>
    </row>
    <row r="16" spans="1:6" x14ac:dyDescent="0.3">
      <c r="A16">
        <v>15</v>
      </c>
      <c r="B16">
        <v>15</v>
      </c>
      <c r="D16" s="1">
        <v>275000</v>
      </c>
      <c r="E16" s="1">
        <v>79800</v>
      </c>
      <c r="F16" s="1"/>
    </row>
    <row r="17" spans="1:6" x14ac:dyDescent="0.3">
      <c r="A17">
        <v>16</v>
      </c>
      <c r="B17">
        <v>16</v>
      </c>
      <c r="D17" s="1">
        <v>434000</v>
      </c>
      <c r="E17" s="1">
        <v>78800</v>
      </c>
      <c r="F17" s="1"/>
    </row>
    <row r="18" spans="1:6" x14ac:dyDescent="0.3">
      <c r="A18">
        <v>17</v>
      </c>
      <c r="B18">
        <v>17</v>
      </c>
      <c r="D18" s="1">
        <v>311000</v>
      </c>
      <c r="E18" s="1">
        <v>79800</v>
      </c>
      <c r="F18" s="1"/>
    </row>
    <row r="19" spans="1:6" x14ac:dyDescent="0.3">
      <c r="A19">
        <v>18</v>
      </c>
      <c r="B19">
        <v>18</v>
      </c>
      <c r="D19" s="1">
        <v>498000</v>
      </c>
      <c r="E19" s="1">
        <v>81200</v>
      </c>
      <c r="F19" s="1"/>
    </row>
    <row r="20" spans="1:6" x14ac:dyDescent="0.3">
      <c r="A20">
        <v>19</v>
      </c>
      <c r="B20">
        <v>19</v>
      </c>
      <c r="D20" s="1">
        <v>598000</v>
      </c>
      <c r="E20" s="1">
        <v>84200</v>
      </c>
      <c r="F20" s="1"/>
    </row>
    <row r="21" spans="1:6" x14ac:dyDescent="0.3">
      <c r="A21">
        <v>20</v>
      </c>
      <c r="B21">
        <v>20</v>
      </c>
      <c r="D21" s="1">
        <v>598000</v>
      </c>
      <c r="E21" s="1">
        <v>90600</v>
      </c>
      <c r="F21" s="1"/>
    </row>
    <row r="22" spans="1:6" x14ac:dyDescent="0.3">
      <c r="A22">
        <v>21</v>
      </c>
      <c r="B22">
        <v>21</v>
      </c>
      <c r="D22" s="1">
        <v>16800</v>
      </c>
      <c r="E22" s="1">
        <v>70000</v>
      </c>
      <c r="F22" s="1"/>
    </row>
    <row r="23" spans="1:6" x14ac:dyDescent="0.3">
      <c r="A23">
        <v>22</v>
      </c>
      <c r="B23">
        <v>22</v>
      </c>
      <c r="D23" s="1">
        <v>37400</v>
      </c>
      <c r="E23" s="1">
        <v>68800</v>
      </c>
      <c r="F23" s="1"/>
    </row>
    <row r="24" spans="1:6" x14ac:dyDescent="0.3">
      <c r="A24">
        <v>23</v>
      </c>
      <c r="B24">
        <v>23</v>
      </c>
      <c r="D24" s="1">
        <v>80700</v>
      </c>
      <c r="E24" s="1">
        <v>72000</v>
      </c>
      <c r="F24" s="1"/>
    </row>
    <row r="25" spans="1:6" x14ac:dyDescent="0.3">
      <c r="A25">
        <v>24</v>
      </c>
      <c r="B25">
        <v>24</v>
      </c>
      <c r="D25" s="1">
        <v>73300</v>
      </c>
      <c r="E25" s="1">
        <v>72000</v>
      </c>
      <c r="F25" s="1"/>
    </row>
    <row r="26" spans="1:6" x14ac:dyDescent="0.3">
      <c r="A26">
        <v>25</v>
      </c>
      <c r="B26">
        <v>25</v>
      </c>
      <c r="D26" s="1">
        <v>408000</v>
      </c>
      <c r="E26" s="1">
        <v>73900</v>
      </c>
      <c r="F26" s="1"/>
    </row>
    <row r="27" spans="1:6" x14ac:dyDescent="0.3">
      <c r="A27">
        <v>26</v>
      </c>
      <c r="B27">
        <v>26</v>
      </c>
      <c r="D27" s="1">
        <v>674000</v>
      </c>
      <c r="E27" s="1">
        <v>84900</v>
      </c>
      <c r="F27" s="1"/>
    </row>
    <row r="28" spans="1:6" x14ac:dyDescent="0.3">
      <c r="A28">
        <v>27</v>
      </c>
      <c r="B28">
        <v>27</v>
      </c>
      <c r="D28" s="1">
        <v>558000</v>
      </c>
      <c r="E28" s="1">
        <v>79200</v>
      </c>
      <c r="F28" s="1"/>
    </row>
    <row r="29" spans="1:6" x14ac:dyDescent="0.3">
      <c r="A29">
        <v>28</v>
      </c>
      <c r="B29">
        <v>28</v>
      </c>
      <c r="D29" s="1">
        <v>858000</v>
      </c>
      <c r="E29" s="1">
        <v>83100</v>
      </c>
      <c r="F29" s="1"/>
    </row>
    <row r="30" spans="1:6" x14ac:dyDescent="0.3">
      <c r="A30">
        <v>29</v>
      </c>
      <c r="B30">
        <v>29</v>
      </c>
      <c r="D30" s="1">
        <v>879000</v>
      </c>
      <c r="E30" s="1">
        <v>78700</v>
      </c>
      <c r="F30" s="1"/>
    </row>
    <row r="31" spans="1:6" x14ac:dyDescent="0.3">
      <c r="A31">
        <v>30</v>
      </c>
      <c r="B31">
        <v>30</v>
      </c>
      <c r="D31" s="1">
        <v>882000</v>
      </c>
      <c r="E31" s="1">
        <v>81000</v>
      </c>
      <c r="F31" s="1"/>
    </row>
    <row r="32" spans="1:6" x14ac:dyDescent="0.3">
      <c r="A32">
        <v>31</v>
      </c>
      <c r="B32">
        <v>31</v>
      </c>
      <c r="D32" s="1">
        <v>23400</v>
      </c>
      <c r="E32" s="1">
        <v>64800</v>
      </c>
      <c r="F32" s="1"/>
    </row>
    <row r="33" spans="1:6" x14ac:dyDescent="0.3">
      <c r="A33">
        <v>32</v>
      </c>
      <c r="B33">
        <v>32</v>
      </c>
      <c r="D33" s="1">
        <v>51300</v>
      </c>
      <c r="E33" s="1">
        <v>66600</v>
      </c>
      <c r="F33" s="1"/>
    </row>
    <row r="34" spans="1:6" x14ac:dyDescent="0.3">
      <c r="A34">
        <v>33</v>
      </c>
      <c r="B34">
        <v>33</v>
      </c>
      <c r="D34" s="1">
        <v>118000</v>
      </c>
      <c r="E34" s="1">
        <v>76200</v>
      </c>
      <c r="F34" s="1"/>
    </row>
    <row r="35" spans="1:6" x14ac:dyDescent="0.3">
      <c r="A35">
        <v>34</v>
      </c>
      <c r="B35">
        <v>34</v>
      </c>
      <c r="D35" s="1">
        <v>101000</v>
      </c>
      <c r="E35" s="1">
        <v>67100</v>
      </c>
      <c r="F35" s="1"/>
    </row>
    <row r="36" spans="1:6" x14ac:dyDescent="0.3">
      <c r="A36">
        <v>35</v>
      </c>
      <c r="B36">
        <v>35</v>
      </c>
      <c r="D36" s="1">
        <v>676000</v>
      </c>
      <c r="E36" s="1">
        <v>86700</v>
      </c>
      <c r="F36" s="1"/>
    </row>
    <row r="37" spans="1:6" x14ac:dyDescent="0.3">
      <c r="A37">
        <v>36</v>
      </c>
      <c r="B37">
        <v>36</v>
      </c>
      <c r="D37" s="1">
        <v>935000</v>
      </c>
      <c r="E37" s="1">
        <v>76500</v>
      </c>
      <c r="F37" s="1"/>
    </row>
    <row r="38" spans="1:6" x14ac:dyDescent="0.3">
      <c r="A38">
        <v>37</v>
      </c>
      <c r="B38">
        <v>37</v>
      </c>
      <c r="D38" s="1">
        <v>808000</v>
      </c>
      <c r="E38" s="1">
        <v>78200</v>
      </c>
      <c r="F38" s="1"/>
    </row>
    <row r="39" spans="1:6" x14ac:dyDescent="0.3">
      <c r="A39">
        <v>38</v>
      </c>
      <c r="B39">
        <v>38</v>
      </c>
      <c r="D39" s="1">
        <v>1110000</v>
      </c>
      <c r="E39" s="1">
        <v>82100</v>
      </c>
      <c r="F39" s="1"/>
    </row>
    <row r="40" spans="1:6" x14ac:dyDescent="0.3">
      <c r="A40">
        <v>39</v>
      </c>
      <c r="B40">
        <v>39</v>
      </c>
      <c r="D40" s="1">
        <v>1280000</v>
      </c>
      <c r="E40" s="1">
        <v>86100</v>
      </c>
      <c r="F40" s="1"/>
    </row>
    <row r="41" spans="1:6" x14ac:dyDescent="0.3">
      <c r="A41">
        <v>40</v>
      </c>
      <c r="B41">
        <v>40</v>
      </c>
      <c r="D41" s="1">
        <v>1240000</v>
      </c>
      <c r="E41" s="1">
        <v>86700</v>
      </c>
      <c r="F41" s="1"/>
    </row>
    <row r="42" spans="1:6" x14ac:dyDescent="0.3">
      <c r="A42">
        <v>41</v>
      </c>
      <c r="B42">
        <v>41</v>
      </c>
      <c r="D42" s="1">
        <v>9790</v>
      </c>
      <c r="E42" s="1">
        <v>71300</v>
      </c>
      <c r="F42" s="1"/>
    </row>
    <row r="43" spans="1:6" x14ac:dyDescent="0.3">
      <c r="A43">
        <v>42</v>
      </c>
      <c r="B43">
        <v>42</v>
      </c>
      <c r="D43" s="1">
        <v>36800</v>
      </c>
      <c r="E43" s="1">
        <v>73000</v>
      </c>
      <c r="F43" s="1"/>
    </row>
    <row r="44" spans="1:6" x14ac:dyDescent="0.3">
      <c r="A44">
        <v>43</v>
      </c>
      <c r="B44">
        <v>43</v>
      </c>
      <c r="D44" s="1">
        <v>63700</v>
      </c>
      <c r="E44" s="1">
        <v>73100</v>
      </c>
      <c r="F44" s="1"/>
    </row>
    <row r="45" spans="1:6" x14ac:dyDescent="0.3">
      <c r="A45">
        <v>44</v>
      </c>
      <c r="B45">
        <v>44</v>
      </c>
      <c r="D45" s="1">
        <v>110000</v>
      </c>
      <c r="E45" s="1">
        <v>73600</v>
      </c>
      <c r="F45" s="1"/>
    </row>
    <row r="46" spans="1:6" x14ac:dyDescent="0.3">
      <c r="A46">
        <v>45</v>
      </c>
      <c r="B46">
        <v>45</v>
      </c>
      <c r="D46" s="1">
        <v>233000</v>
      </c>
      <c r="E46" s="1">
        <v>74100</v>
      </c>
      <c r="F46" s="1"/>
    </row>
    <row r="47" spans="1:6" x14ac:dyDescent="0.3">
      <c r="A47">
        <v>46</v>
      </c>
      <c r="B47">
        <v>46</v>
      </c>
      <c r="D47" s="1">
        <v>360000</v>
      </c>
      <c r="E47" s="1">
        <v>79200</v>
      </c>
      <c r="F47" s="1"/>
    </row>
    <row r="48" spans="1:6" x14ac:dyDescent="0.3">
      <c r="A48">
        <v>47</v>
      </c>
      <c r="B48">
        <v>47</v>
      </c>
      <c r="D48" s="1">
        <v>387000</v>
      </c>
      <c r="E48" s="1">
        <v>82600</v>
      </c>
      <c r="F48" s="1"/>
    </row>
    <row r="49" spans="1:6" x14ac:dyDescent="0.3">
      <c r="A49">
        <v>48</v>
      </c>
      <c r="B49">
        <v>48</v>
      </c>
      <c r="D49" s="1">
        <v>402000</v>
      </c>
      <c r="E49" s="1">
        <v>81600</v>
      </c>
      <c r="F49" s="1"/>
    </row>
    <row r="50" spans="1:6" x14ac:dyDescent="0.3">
      <c r="A50">
        <v>49</v>
      </c>
      <c r="B50">
        <v>49</v>
      </c>
      <c r="D50" s="1">
        <v>532000</v>
      </c>
      <c r="E50" s="1">
        <v>84300</v>
      </c>
      <c r="F50" s="1"/>
    </row>
    <row r="51" spans="1:6" x14ac:dyDescent="0.3">
      <c r="A51">
        <v>50</v>
      </c>
      <c r="B51">
        <v>50</v>
      </c>
      <c r="D51" s="1">
        <v>539000</v>
      </c>
      <c r="E51" s="1">
        <v>88000</v>
      </c>
      <c r="F51" s="1"/>
    </row>
    <row r="52" spans="1:6" x14ac:dyDescent="0.3">
      <c r="A52">
        <v>51</v>
      </c>
      <c r="B52">
        <v>51</v>
      </c>
      <c r="D52" s="1">
        <v>18900</v>
      </c>
      <c r="E52" s="1">
        <v>64200</v>
      </c>
      <c r="F52" s="1"/>
    </row>
    <row r="53" spans="1:6" x14ac:dyDescent="0.3">
      <c r="A53">
        <v>52</v>
      </c>
      <c r="B53">
        <v>52</v>
      </c>
      <c r="D53" s="1">
        <v>75800</v>
      </c>
      <c r="E53" s="1">
        <v>73200</v>
      </c>
      <c r="F53" s="1"/>
    </row>
    <row r="54" spans="1:6" x14ac:dyDescent="0.3">
      <c r="A54">
        <v>53</v>
      </c>
      <c r="B54">
        <v>53</v>
      </c>
      <c r="D54" s="1">
        <v>142000</v>
      </c>
      <c r="E54" s="1">
        <v>76600</v>
      </c>
      <c r="F54" s="1"/>
    </row>
    <row r="55" spans="1:6" x14ac:dyDescent="0.3">
      <c r="A55">
        <v>54</v>
      </c>
      <c r="B55">
        <v>54</v>
      </c>
      <c r="D55" s="1">
        <v>249000</v>
      </c>
      <c r="E55" s="1">
        <v>73200</v>
      </c>
      <c r="F55" s="1"/>
    </row>
    <row r="56" spans="1:6" x14ac:dyDescent="0.3">
      <c r="A56">
        <v>55</v>
      </c>
      <c r="B56">
        <v>55</v>
      </c>
      <c r="D56" s="1">
        <v>558000</v>
      </c>
      <c r="E56" s="1">
        <v>78500</v>
      </c>
      <c r="F56" s="1"/>
    </row>
    <row r="57" spans="1:6" x14ac:dyDescent="0.3">
      <c r="A57">
        <v>56</v>
      </c>
      <c r="B57">
        <v>56</v>
      </c>
      <c r="D57" s="1">
        <v>856000</v>
      </c>
      <c r="E57" s="1">
        <v>82900</v>
      </c>
      <c r="F57" s="1"/>
    </row>
    <row r="58" spans="1:6" x14ac:dyDescent="0.3">
      <c r="A58">
        <v>57</v>
      </c>
      <c r="B58">
        <v>57</v>
      </c>
      <c r="D58" s="1">
        <v>894000</v>
      </c>
      <c r="E58" s="1">
        <v>84900</v>
      </c>
      <c r="F58" s="1"/>
    </row>
    <row r="59" spans="1:6" x14ac:dyDescent="0.3">
      <c r="A59">
        <v>58</v>
      </c>
      <c r="B59">
        <v>58</v>
      </c>
      <c r="D59" s="1">
        <v>1060000</v>
      </c>
      <c r="E59" s="1">
        <v>88400</v>
      </c>
      <c r="F59" s="1"/>
    </row>
    <row r="60" spans="1:6" x14ac:dyDescent="0.3">
      <c r="A60">
        <v>59</v>
      </c>
      <c r="B60">
        <v>59</v>
      </c>
      <c r="D60" s="1">
        <v>1120000</v>
      </c>
      <c r="E60" s="1">
        <v>88900</v>
      </c>
      <c r="F60" s="1"/>
    </row>
    <row r="61" spans="1:6" x14ac:dyDescent="0.3">
      <c r="A61">
        <v>60</v>
      </c>
      <c r="B61">
        <v>60</v>
      </c>
      <c r="D61" s="1">
        <v>1210000</v>
      </c>
      <c r="E61" s="1">
        <v>90900</v>
      </c>
      <c r="F61" s="1"/>
    </row>
    <row r="62" spans="1:6" x14ac:dyDescent="0.3">
      <c r="A62">
        <v>61</v>
      </c>
      <c r="B62">
        <v>61</v>
      </c>
      <c r="D62" s="1">
        <v>29500</v>
      </c>
      <c r="E62" s="1">
        <v>70300</v>
      </c>
      <c r="F62" s="1"/>
    </row>
    <row r="63" spans="1:6" x14ac:dyDescent="0.3">
      <c r="A63">
        <v>62</v>
      </c>
      <c r="B63">
        <v>62</v>
      </c>
      <c r="D63" s="1">
        <v>124000</v>
      </c>
      <c r="E63" s="1">
        <v>73500</v>
      </c>
      <c r="F63" s="1"/>
    </row>
    <row r="64" spans="1:6" x14ac:dyDescent="0.3">
      <c r="A64">
        <v>63</v>
      </c>
      <c r="B64">
        <v>63</v>
      </c>
      <c r="D64" s="1">
        <v>222000</v>
      </c>
      <c r="E64" s="1">
        <v>72800</v>
      </c>
      <c r="F64" s="1"/>
    </row>
    <row r="65" spans="1:6" x14ac:dyDescent="0.3">
      <c r="A65">
        <v>64</v>
      </c>
      <c r="B65">
        <v>64</v>
      </c>
      <c r="D65" s="1">
        <v>394000</v>
      </c>
      <c r="E65" s="1">
        <v>77300</v>
      </c>
      <c r="F65" s="1"/>
    </row>
    <row r="66" spans="1:6" x14ac:dyDescent="0.3">
      <c r="A66">
        <v>65</v>
      </c>
      <c r="B66">
        <v>65</v>
      </c>
      <c r="D66" s="1">
        <v>917000</v>
      </c>
      <c r="E66" s="1">
        <v>82900</v>
      </c>
    </row>
    <row r="67" spans="1:6" x14ac:dyDescent="0.3">
      <c r="A67">
        <v>66</v>
      </c>
      <c r="B67">
        <v>66</v>
      </c>
      <c r="D67" s="1">
        <v>1300000</v>
      </c>
      <c r="E67" s="1">
        <v>82700</v>
      </c>
    </row>
    <row r="68" spans="1:6" x14ac:dyDescent="0.3">
      <c r="A68">
        <v>67</v>
      </c>
      <c r="B68">
        <v>67</v>
      </c>
      <c r="D68" s="1">
        <v>1310000</v>
      </c>
      <c r="E68" s="1">
        <v>78800</v>
      </c>
    </row>
    <row r="69" spans="1:6" x14ac:dyDescent="0.3">
      <c r="A69">
        <v>68</v>
      </c>
      <c r="B69">
        <v>68</v>
      </c>
      <c r="D69" s="1">
        <v>1580000</v>
      </c>
      <c r="E69" s="1">
        <v>84100</v>
      </c>
    </row>
    <row r="70" spans="1:6" x14ac:dyDescent="0.3">
      <c r="A70">
        <v>69</v>
      </c>
      <c r="B70">
        <v>69</v>
      </c>
      <c r="D70" s="1">
        <v>1870000</v>
      </c>
      <c r="E70" s="1">
        <v>92500</v>
      </c>
    </row>
    <row r="71" spans="1:6" x14ac:dyDescent="0.3">
      <c r="A71">
        <v>70</v>
      </c>
      <c r="B71">
        <v>70</v>
      </c>
      <c r="D71" s="1">
        <v>1860000</v>
      </c>
      <c r="E71" s="1">
        <v>91600</v>
      </c>
    </row>
    <row r="72" spans="1:6" x14ac:dyDescent="0.3">
      <c r="A72">
        <v>71</v>
      </c>
      <c r="B72">
        <v>71</v>
      </c>
      <c r="D72" s="1">
        <v>39800</v>
      </c>
      <c r="E72" s="1">
        <v>64900</v>
      </c>
    </row>
    <row r="73" spans="1:6" x14ac:dyDescent="0.3">
      <c r="A73">
        <v>72</v>
      </c>
      <c r="B73">
        <v>72</v>
      </c>
      <c r="D73" s="1">
        <v>183000</v>
      </c>
      <c r="E73" s="1">
        <v>71500</v>
      </c>
    </row>
    <row r="74" spans="1:6" x14ac:dyDescent="0.3">
      <c r="A74">
        <v>73</v>
      </c>
      <c r="B74">
        <v>73</v>
      </c>
      <c r="D74" s="1">
        <v>296000</v>
      </c>
      <c r="E74" s="1">
        <v>71900</v>
      </c>
    </row>
    <row r="75" spans="1:6" x14ac:dyDescent="0.3">
      <c r="A75">
        <v>74</v>
      </c>
      <c r="B75">
        <v>74</v>
      </c>
      <c r="D75" s="1">
        <v>577000</v>
      </c>
      <c r="E75" s="1">
        <v>82700</v>
      </c>
    </row>
    <row r="76" spans="1:6" x14ac:dyDescent="0.3">
      <c r="A76">
        <v>75</v>
      </c>
      <c r="B76">
        <v>75</v>
      </c>
      <c r="D76" s="1">
        <v>1310000</v>
      </c>
      <c r="E76" s="1">
        <v>90200</v>
      </c>
    </row>
    <row r="77" spans="1:6" x14ac:dyDescent="0.3">
      <c r="A77">
        <v>76</v>
      </c>
      <c r="B77">
        <v>76</v>
      </c>
      <c r="D77" s="1">
        <v>1870000</v>
      </c>
      <c r="E77" s="1">
        <v>91400</v>
      </c>
    </row>
    <row r="78" spans="1:6" x14ac:dyDescent="0.3">
      <c r="A78">
        <v>77</v>
      </c>
      <c r="B78">
        <v>77</v>
      </c>
      <c r="D78" s="1">
        <v>1850000</v>
      </c>
      <c r="E78" s="1">
        <v>83200</v>
      </c>
    </row>
    <row r="79" spans="1:6" x14ac:dyDescent="0.3">
      <c r="A79">
        <v>78</v>
      </c>
      <c r="B79">
        <v>78</v>
      </c>
      <c r="D79" s="1">
        <v>2140000</v>
      </c>
      <c r="E79" s="1">
        <v>83300</v>
      </c>
    </row>
    <row r="80" spans="1:6" x14ac:dyDescent="0.3">
      <c r="A80">
        <v>79</v>
      </c>
      <c r="B80">
        <v>79</v>
      </c>
      <c r="D80" s="1">
        <v>2320000</v>
      </c>
      <c r="E80" s="1">
        <v>89500</v>
      </c>
    </row>
    <row r="81" spans="1:5" x14ac:dyDescent="0.3">
      <c r="A81">
        <v>80</v>
      </c>
      <c r="B81">
        <v>80</v>
      </c>
      <c r="D81" s="1">
        <v>2610000</v>
      </c>
      <c r="E81" s="1">
        <v>94800</v>
      </c>
    </row>
    <row r="82" spans="1:5" x14ac:dyDescent="0.3">
      <c r="D82" s="1"/>
      <c r="E82" s="1"/>
    </row>
    <row r="83" spans="1:5" x14ac:dyDescent="0.3">
      <c r="D83" s="1"/>
      <c r="E83" s="1"/>
    </row>
    <row r="84" spans="1:5" x14ac:dyDescent="0.3">
      <c r="D84" s="1"/>
      <c r="E84" s="1"/>
    </row>
    <row r="85" spans="1:5" x14ac:dyDescent="0.3">
      <c r="D85" s="1"/>
      <c r="E85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32"/>
  <sheetViews>
    <sheetView workbookViewId="0">
      <selection activeCell="N2" sqref="N2:N81"/>
    </sheetView>
  </sheetViews>
  <sheetFormatPr defaultRowHeight="14.4" x14ac:dyDescent="0.3"/>
  <cols>
    <col min="2" max="2" width="24.44140625" bestFit="1" customWidth="1"/>
    <col min="3" max="3" width="9.33203125" customWidth="1"/>
    <col min="10" max="10" width="10.6640625" bestFit="1" customWidth="1"/>
    <col min="11" max="11" width="18.33203125" bestFit="1" customWidth="1"/>
    <col min="12" max="12" width="11.6640625" bestFit="1" customWidth="1"/>
    <col min="13" max="13" width="16.33203125" bestFit="1" customWidth="1"/>
    <col min="14" max="14" width="21.88671875" style="2" bestFit="1" customWidth="1"/>
  </cols>
  <sheetData>
    <row r="1" spans="1:20" x14ac:dyDescent="0.3">
      <c r="B1" t="s">
        <v>0</v>
      </c>
      <c r="C1" t="s">
        <v>2</v>
      </c>
      <c r="D1" t="s">
        <v>1</v>
      </c>
      <c r="F1" t="s">
        <v>7</v>
      </c>
      <c r="H1" s="2" t="s">
        <v>11</v>
      </c>
      <c r="J1" t="s">
        <v>9</v>
      </c>
      <c r="K1" t="s">
        <v>10</v>
      </c>
      <c r="L1" t="s">
        <v>8</v>
      </c>
      <c r="M1" t="s">
        <v>12</v>
      </c>
      <c r="N1" s="2" t="s">
        <v>13</v>
      </c>
      <c r="S1" s="3">
        <v>19</v>
      </c>
      <c r="T1" s="1" t="s">
        <v>3</v>
      </c>
    </row>
    <row r="2" spans="1:20" x14ac:dyDescent="0.3">
      <c r="A2">
        <v>1</v>
      </c>
      <c r="B2">
        <v>50</v>
      </c>
      <c r="C2" s="1">
        <v>6020</v>
      </c>
      <c r="D2" s="1">
        <v>71500</v>
      </c>
      <c r="E2" s="1"/>
      <c r="F2" s="2">
        <f t="shared" ref="F2:F33" si="0">(C2/D2)*40</f>
        <v>3.3678321678321677</v>
      </c>
      <c r="G2" s="1"/>
      <c r="H2" s="2"/>
      <c r="I2" s="1"/>
      <c r="J2" s="1">
        <f>F2/1000000000</f>
        <v>3.3678321678321675E-9</v>
      </c>
      <c r="K2" s="1">
        <f>J2/304.4669</f>
        <v>1.1061406569424024E-11</v>
      </c>
      <c r="L2" s="1">
        <f>K2*1000000000</f>
        <v>1.1061406569424025E-2</v>
      </c>
      <c r="M2" s="1">
        <f>L2/60</f>
        <v>1.8435677615706708E-4</v>
      </c>
      <c r="N2" s="2">
        <f>M2/0.00025</f>
        <v>0.73742710462826833</v>
      </c>
      <c r="S2" s="3">
        <v>20</v>
      </c>
      <c r="T2" s="1" t="s">
        <v>4</v>
      </c>
    </row>
    <row r="3" spans="1:20" x14ac:dyDescent="0.3">
      <c r="A3">
        <v>2</v>
      </c>
      <c r="B3">
        <v>100</v>
      </c>
      <c r="C3" s="1">
        <v>13400</v>
      </c>
      <c r="D3" s="1">
        <v>71000</v>
      </c>
      <c r="E3" s="1"/>
      <c r="F3" s="2">
        <f t="shared" si="0"/>
        <v>7.549295774647887</v>
      </c>
      <c r="G3" s="1"/>
      <c r="H3" s="2"/>
      <c r="I3" s="1"/>
      <c r="J3" s="1">
        <f t="shared" ref="J3:J33" si="1">F3/1000000000</f>
        <v>7.5492957746478873E-9</v>
      </c>
      <c r="K3" s="1">
        <f t="shared" ref="K3:K33" si="2">J3/304.4669</f>
        <v>2.4795128057098775E-11</v>
      </c>
      <c r="L3" s="1">
        <f t="shared" ref="L3:L33" si="3">K3*1000000000</f>
        <v>2.4795128057098773E-2</v>
      </c>
      <c r="M3" s="1">
        <f t="shared" ref="M3:M33" si="4">L3/60</f>
        <v>4.1325213428497953E-4</v>
      </c>
      <c r="N3" s="2">
        <f t="shared" ref="N3:N33" si="5">M3/0.00025</f>
        <v>1.6530085371399181</v>
      </c>
      <c r="S3" s="3">
        <v>21</v>
      </c>
      <c r="T3" s="1" t="s">
        <v>5</v>
      </c>
    </row>
    <row r="4" spans="1:20" x14ac:dyDescent="0.3">
      <c r="A4">
        <v>3</v>
      </c>
      <c r="B4">
        <v>150</v>
      </c>
      <c r="C4" s="1">
        <v>24500</v>
      </c>
      <c r="D4" s="1">
        <v>70900</v>
      </c>
      <c r="E4" s="1"/>
      <c r="F4" s="2">
        <f t="shared" si="0"/>
        <v>13.822284908321581</v>
      </c>
      <c r="G4" s="1"/>
      <c r="H4" s="2"/>
      <c r="I4" s="1"/>
      <c r="J4" s="1">
        <f t="shared" si="1"/>
        <v>1.3822284908321582E-8</v>
      </c>
      <c r="K4" s="1">
        <f t="shared" si="2"/>
        <v>4.5398317217147684E-11</v>
      </c>
      <c r="L4" s="1">
        <f t="shared" si="3"/>
        <v>4.5398317217147682E-2</v>
      </c>
      <c r="M4" s="1">
        <f t="shared" si="4"/>
        <v>7.5663862028579475E-4</v>
      </c>
      <c r="N4" s="2">
        <f t="shared" si="5"/>
        <v>3.026554481143179</v>
      </c>
      <c r="S4" s="3">
        <v>22</v>
      </c>
      <c r="T4" s="1" t="s">
        <v>6</v>
      </c>
    </row>
    <row r="5" spans="1:20" x14ac:dyDescent="0.3">
      <c r="A5">
        <v>4</v>
      </c>
      <c r="B5">
        <v>200</v>
      </c>
      <c r="C5" s="1">
        <v>23500</v>
      </c>
      <c r="D5" s="1">
        <v>71800</v>
      </c>
      <c r="E5" s="1"/>
      <c r="F5" s="2">
        <f t="shared" si="0"/>
        <v>13.09192200557103</v>
      </c>
      <c r="G5" s="1"/>
      <c r="H5" s="2"/>
      <c r="I5" s="1"/>
      <c r="J5" s="1">
        <f t="shared" si="1"/>
        <v>1.3091922005571031E-8</v>
      </c>
      <c r="K5" s="1">
        <f t="shared" si="2"/>
        <v>4.2999491917088622E-11</v>
      </c>
      <c r="L5" s="1">
        <f t="shared" si="3"/>
        <v>4.2999491917088621E-2</v>
      </c>
      <c r="M5" s="1">
        <f t="shared" si="4"/>
        <v>7.1665819861814364E-4</v>
      </c>
      <c r="N5" s="2">
        <f t="shared" si="5"/>
        <v>2.8666327944725745</v>
      </c>
    </row>
    <row r="6" spans="1:20" x14ac:dyDescent="0.3">
      <c r="A6">
        <v>5</v>
      </c>
      <c r="B6">
        <v>300</v>
      </c>
      <c r="C6" s="1">
        <v>120000</v>
      </c>
      <c r="D6" s="1">
        <v>78100</v>
      </c>
      <c r="E6" s="1"/>
      <c r="F6" s="2">
        <f t="shared" si="0"/>
        <v>61.459667093469918</v>
      </c>
      <c r="G6" s="1"/>
      <c r="H6" s="2"/>
      <c r="I6" s="1"/>
      <c r="J6" s="1">
        <f t="shared" si="1"/>
        <v>6.1459667093469919E-8</v>
      </c>
      <c r="K6" s="1">
        <f t="shared" si="2"/>
        <v>2.0185992990853824E-10</v>
      </c>
      <c r="L6" s="1">
        <f t="shared" si="3"/>
        <v>0.20185992990853824</v>
      </c>
      <c r="M6" s="1">
        <f t="shared" si="4"/>
        <v>3.3643321651423042E-3</v>
      </c>
      <c r="N6" s="2">
        <f t="shared" si="5"/>
        <v>13.457328660569216</v>
      </c>
    </row>
    <row r="7" spans="1:20" x14ac:dyDescent="0.3">
      <c r="A7">
        <v>6</v>
      </c>
      <c r="B7">
        <v>400</v>
      </c>
      <c r="C7" s="1">
        <v>194000</v>
      </c>
      <c r="D7" s="1">
        <v>82100</v>
      </c>
      <c r="E7" s="1"/>
      <c r="F7" s="2">
        <f t="shared" si="0"/>
        <v>94.518879415347143</v>
      </c>
      <c r="G7" s="1"/>
      <c r="H7" s="2"/>
      <c r="I7" s="1"/>
      <c r="J7" s="1">
        <f t="shared" si="1"/>
        <v>9.4518879415347144E-8</v>
      </c>
      <c r="K7" s="1">
        <f t="shared" si="2"/>
        <v>3.104405747072905E-10</v>
      </c>
      <c r="L7" s="1">
        <f t="shared" si="3"/>
        <v>0.31044057470729047</v>
      </c>
      <c r="M7" s="1">
        <f t="shared" si="4"/>
        <v>5.1740095784548416E-3</v>
      </c>
      <c r="N7" s="2">
        <f t="shared" si="5"/>
        <v>20.696038313819365</v>
      </c>
    </row>
    <row r="8" spans="1:20" x14ac:dyDescent="0.3">
      <c r="A8">
        <v>7</v>
      </c>
      <c r="B8">
        <v>500</v>
      </c>
      <c r="C8" s="1">
        <v>123000</v>
      </c>
      <c r="D8" s="1">
        <v>73100</v>
      </c>
      <c r="E8" s="1"/>
      <c r="F8" s="2">
        <f t="shared" si="0"/>
        <v>67.305061559507521</v>
      </c>
      <c r="G8" s="1"/>
      <c r="H8" s="2"/>
      <c r="J8" s="1">
        <f t="shared" si="1"/>
        <v>6.7305061559507523E-8</v>
      </c>
      <c r="K8" s="1">
        <f t="shared" si="2"/>
        <v>2.2105871462384752E-10</v>
      </c>
      <c r="L8" s="1">
        <f t="shared" si="3"/>
        <v>0.22105871462384752</v>
      </c>
      <c r="M8" s="1">
        <f t="shared" si="4"/>
        <v>3.6843119103974588E-3</v>
      </c>
      <c r="N8" s="2">
        <f t="shared" si="5"/>
        <v>14.737247641589835</v>
      </c>
    </row>
    <row r="9" spans="1:20" x14ac:dyDescent="0.3">
      <c r="A9">
        <v>8</v>
      </c>
      <c r="B9">
        <v>800</v>
      </c>
      <c r="C9" s="1">
        <v>223000</v>
      </c>
      <c r="D9" s="1">
        <v>78600</v>
      </c>
      <c r="E9" s="1"/>
      <c r="F9" s="2">
        <f t="shared" si="0"/>
        <v>113.48600508905852</v>
      </c>
      <c r="G9" s="1"/>
      <c r="H9" s="2"/>
      <c r="J9" s="1">
        <f t="shared" si="1"/>
        <v>1.1348600508905852E-7</v>
      </c>
      <c r="K9" s="1">
        <f t="shared" si="2"/>
        <v>3.7273675755577542E-10</v>
      </c>
      <c r="L9" s="1">
        <f t="shared" si="3"/>
        <v>0.3727367575557754</v>
      </c>
      <c r="M9" s="1">
        <f t="shared" si="4"/>
        <v>6.2122792925962565E-3</v>
      </c>
      <c r="N9" s="2">
        <f t="shared" si="5"/>
        <v>24.849117170385025</v>
      </c>
    </row>
    <row r="10" spans="1:20" x14ac:dyDescent="0.3">
      <c r="A10">
        <v>9</v>
      </c>
      <c r="B10">
        <v>1200</v>
      </c>
      <c r="C10" s="1">
        <v>268000</v>
      </c>
      <c r="D10" s="1">
        <v>88500</v>
      </c>
      <c r="E10" s="1"/>
      <c r="F10" s="2">
        <f t="shared" si="0"/>
        <v>121.12994350282486</v>
      </c>
      <c r="G10" s="1"/>
      <c r="H10" s="2"/>
      <c r="J10" s="1">
        <f t="shared" si="1"/>
        <v>1.2112994350282486E-7</v>
      </c>
      <c r="K10" s="1">
        <f t="shared" si="2"/>
        <v>3.9784273266757357E-10</v>
      </c>
      <c r="L10" s="1">
        <f t="shared" si="3"/>
        <v>0.39784273266757358</v>
      </c>
      <c r="M10" s="1">
        <f t="shared" si="4"/>
        <v>6.6307122111262263E-3</v>
      </c>
      <c r="N10" s="2">
        <f t="shared" si="5"/>
        <v>26.522848844504903</v>
      </c>
    </row>
    <row r="11" spans="1:20" x14ac:dyDescent="0.3">
      <c r="A11">
        <v>10</v>
      </c>
      <c r="B11">
        <v>1600</v>
      </c>
      <c r="C11" s="1">
        <v>246000</v>
      </c>
      <c r="D11" s="1">
        <v>80700</v>
      </c>
      <c r="E11" s="1"/>
      <c r="F11" s="2">
        <f t="shared" si="0"/>
        <v>121.93308550185874</v>
      </c>
      <c r="G11" s="1"/>
      <c r="H11" s="2"/>
      <c r="J11" s="1">
        <f t="shared" si="1"/>
        <v>1.2193308550185874E-7</v>
      </c>
      <c r="K11" s="1">
        <f t="shared" si="2"/>
        <v>4.0048059576216242E-10</v>
      </c>
      <c r="L11" s="1">
        <f t="shared" si="3"/>
        <v>0.40048059576216244</v>
      </c>
      <c r="M11" s="1">
        <f t="shared" si="4"/>
        <v>6.6746765960360409E-3</v>
      </c>
      <c r="N11" s="2">
        <f t="shared" si="5"/>
        <v>26.698706384144163</v>
      </c>
    </row>
    <row r="12" spans="1:20" x14ac:dyDescent="0.3">
      <c r="A12">
        <v>11</v>
      </c>
      <c r="B12">
        <v>50</v>
      </c>
      <c r="C12" s="1">
        <v>12800</v>
      </c>
      <c r="D12" s="1">
        <v>71100</v>
      </c>
      <c r="E12" s="1"/>
      <c r="F12" s="2">
        <f t="shared" si="0"/>
        <v>7.2011251758087198</v>
      </c>
      <c r="G12" s="1"/>
      <c r="H12" s="2"/>
      <c r="I12" s="1"/>
      <c r="J12" s="1">
        <f t="shared" si="1"/>
        <v>7.2011251758087196E-9</v>
      </c>
      <c r="K12" s="1">
        <f t="shared" si="2"/>
        <v>2.3651586349152305E-11</v>
      </c>
      <c r="L12" s="1">
        <f t="shared" si="3"/>
        <v>2.3651586349152303E-2</v>
      </c>
      <c r="M12" s="1">
        <f t="shared" si="4"/>
        <v>3.9419310581920505E-4</v>
      </c>
      <c r="N12" s="2">
        <f t="shared" si="5"/>
        <v>1.5767724232768201</v>
      </c>
    </row>
    <row r="13" spans="1:20" x14ac:dyDescent="0.3">
      <c r="A13">
        <v>12</v>
      </c>
      <c r="B13">
        <v>100</v>
      </c>
      <c r="C13" s="1">
        <v>27900</v>
      </c>
      <c r="D13" s="1">
        <v>76800</v>
      </c>
      <c r="E13" s="1"/>
      <c r="F13" s="2">
        <f t="shared" si="0"/>
        <v>14.53125</v>
      </c>
      <c r="G13" s="1"/>
      <c r="H13" s="2"/>
      <c r="I13" s="1"/>
      <c r="J13" s="1">
        <f t="shared" si="1"/>
        <v>1.453125E-8</v>
      </c>
      <c r="K13" s="1">
        <f t="shared" si="2"/>
        <v>4.7726862920074395E-11</v>
      </c>
      <c r="L13" s="1">
        <f t="shared" si="3"/>
        <v>4.7726862920074394E-2</v>
      </c>
      <c r="M13" s="1">
        <f t="shared" si="4"/>
        <v>7.9544771533457328E-4</v>
      </c>
      <c r="N13" s="2">
        <f t="shared" si="5"/>
        <v>3.181790861338293</v>
      </c>
    </row>
    <row r="14" spans="1:20" x14ac:dyDescent="0.3">
      <c r="A14">
        <v>13</v>
      </c>
      <c r="B14">
        <v>150</v>
      </c>
      <c r="C14" s="1">
        <v>51400</v>
      </c>
      <c r="D14" s="1">
        <v>69600</v>
      </c>
      <c r="E14" s="1"/>
      <c r="F14" s="2">
        <f t="shared" si="0"/>
        <v>29.540229885057471</v>
      </c>
      <c r="G14" s="1"/>
      <c r="H14" s="2"/>
      <c r="I14" s="1"/>
      <c r="J14" s="1">
        <f t="shared" si="1"/>
        <v>2.9540229885057473E-8</v>
      </c>
      <c r="K14" s="1">
        <f t="shared" si="2"/>
        <v>9.7022795860756852E-11</v>
      </c>
      <c r="L14" s="1">
        <f t="shared" si="3"/>
        <v>9.702279586075685E-2</v>
      </c>
      <c r="M14" s="1">
        <f t="shared" si="4"/>
        <v>1.6170465976792809E-3</v>
      </c>
      <c r="N14" s="2">
        <f t="shared" si="5"/>
        <v>6.4681863907171238</v>
      </c>
    </row>
    <row r="15" spans="1:20" x14ac:dyDescent="0.3">
      <c r="A15">
        <v>14</v>
      </c>
      <c r="B15">
        <v>200</v>
      </c>
      <c r="C15" s="1">
        <v>49500</v>
      </c>
      <c r="D15" s="1">
        <v>69600</v>
      </c>
      <c r="E15" s="1"/>
      <c r="F15" s="2">
        <f t="shared" si="0"/>
        <v>28.448275862068964</v>
      </c>
      <c r="G15" s="1"/>
      <c r="H15" s="2"/>
      <c r="I15" s="1"/>
      <c r="J15" s="1">
        <f t="shared" si="1"/>
        <v>2.8448275862068966E-8</v>
      </c>
      <c r="K15" s="1">
        <f t="shared" si="2"/>
        <v>9.3436350099367012E-11</v>
      </c>
      <c r="L15" s="1">
        <f t="shared" si="3"/>
        <v>9.3436350099367016E-2</v>
      </c>
      <c r="M15" s="1">
        <f t="shared" si="4"/>
        <v>1.557272501656117E-3</v>
      </c>
      <c r="N15" s="2">
        <f t="shared" si="5"/>
        <v>6.2290900066244674</v>
      </c>
    </row>
    <row r="16" spans="1:20" x14ac:dyDescent="0.3">
      <c r="A16">
        <v>15</v>
      </c>
      <c r="B16">
        <v>300</v>
      </c>
      <c r="C16" s="1">
        <v>275000</v>
      </c>
      <c r="D16" s="1">
        <v>79800</v>
      </c>
      <c r="E16" s="1"/>
      <c r="F16" s="2">
        <f t="shared" si="0"/>
        <v>137.84461152882204</v>
      </c>
      <c r="G16" s="1"/>
      <c r="H16" s="2"/>
      <c r="I16" s="1"/>
      <c r="J16" s="1">
        <f t="shared" si="1"/>
        <v>1.3784461152882204E-7</v>
      </c>
      <c r="K16" s="1">
        <f t="shared" si="2"/>
        <v>4.5274087767445995E-10</v>
      </c>
      <c r="L16" s="1">
        <f t="shared" si="3"/>
        <v>0.45274087767445997</v>
      </c>
      <c r="M16" s="1">
        <f t="shared" si="4"/>
        <v>7.5456812945743331E-3</v>
      </c>
      <c r="N16" s="2">
        <f t="shared" si="5"/>
        <v>30.182725178297332</v>
      </c>
    </row>
    <row r="17" spans="1:14" x14ac:dyDescent="0.3">
      <c r="A17">
        <v>16</v>
      </c>
      <c r="B17">
        <v>400</v>
      </c>
      <c r="C17" s="1">
        <v>434000</v>
      </c>
      <c r="D17" s="1">
        <v>78800</v>
      </c>
      <c r="E17" s="1"/>
      <c r="F17" s="2">
        <f t="shared" si="0"/>
        <v>220.30456852791878</v>
      </c>
      <c r="G17" s="1"/>
      <c r="H17" s="2"/>
      <c r="I17" s="1"/>
      <c r="J17" s="1">
        <f t="shared" si="1"/>
        <v>2.2030456852791877E-7</v>
      </c>
      <c r="K17" s="1">
        <f t="shared" si="2"/>
        <v>7.2357477455814988E-10</v>
      </c>
      <c r="L17" s="1">
        <f t="shared" si="3"/>
        <v>0.72357477455814989</v>
      </c>
      <c r="M17" s="1">
        <f t="shared" si="4"/>
        <v>1.2059579575969166E-2</v>
      </c>
      <c r="N17" s="2">
        <f t="shared" si="5"/>
        <v>48.23831830387666</v>
      </c>
    </row>
    <row r="18" spans="1:14" x14ac:dyDescent="0.3">
      <c r="A18">
        <v>17</v>
      </c>
      <c r="B18">
        <v>500</v>
      </c>
      <c r="C18" s="1">
        <v>311000</v>
      </c>
      <c r="D18" s="1">
        <v>79800</v>
      </c>
      <c r="E18" s="1"/>
      <c r="F18" s="2">
        <f t="shared" si="0"/>
        <v>155.88972431077696</v>
      </c>
      <c r="G18" s="1"/>
      <c r="H18" s="2"/>
      <c r="I18" s="1"/>
      <c r="J18" s="1">
        <f t="shared" si="1"/>
        <v>1.5588972431077695E-7</v>
      </c>
      <c r="K18" s="1">
        <f t="shared" si="2"/>
        <v>5.1200877438820749E-10</v>
      </c>
      <c r="L18" s="1">
        <f t="shared" si="3"/>
        <v>0.51200877438820747</v>
      </c>
      <c r="M18" s="1">
        <f t="shared" si="4"/>
        <v>8.5334795731367916E-3</v>
      </c>
      <c r="N18" s="2">
        <f t="shared" si="5"/>
        <v>34.133918292547165</v>
      </c>
    </row>
    <row r="19" spans="1:14" x14ac:dyDescent="0.3">
      <c r="A19">
        <v>18</v>
      </c>
      <c r="B19">
        <v>800</v>
      </c>
      <c r="C19" s="1">
        <v>498000</v>
      </c>
      <c r="D19" s="1">
        <v>81200</v>
      </c>
      <c r="E19" s="1"/>
      <c r="F19" s="2">
        <f t="shared" si="0"/>
        <v>245.32019704433498</v>
      </c>
      <c r="G19" s="1"/>
      <c r="H19" s="2"/>
      <c r="I19" s="1"/>
      <c r="J19" s="1">
        <f t="shared" si="1"/>
        <v>2.4532019704433498E-7</v>
      </c>
      <c r="K19" s="1">
        <f t="shared" si="2"/>
        <v>8.057368372205155E-10</v>
      </c>
      <c r="L19" s="1">
        <f t="shared" si="3"/>
        <v>0.80573683722051548</v>
      </c>
      <c r="M19" s="1">
        <f t="shared" si="4"/>
        <v>1.3428947287008591E-2</v>
      </c>
      <c r="N19" s="2">
        <f t="shared" si="5"/>
        <v>53.715789148034361</v>
      </c>
    </row>
    <row r="20" spans="1:14" x14ac:dyDescent="0.3">
      <c r="A20">
        <v>19</v>
      </c>
      <c r="B20">
        <v>1200</v>
      </c>
      <c r="C20" s="1">
        <v>598000</v>
      </c>
      <c r="D20" s="1">
        <v>84200</v>
      </c>
      <c r="E20" s="1"/>
      <c r="F20" s="2">
        <f t="shared" si="0"/>
        <v>284.08551068883611</v>
      </c>
      <c r="G20" s="1"/>
      <c r="H20" s="2"/>
      <c r="I20" s="1"/>
      <c r="J20" s="1">
        <f t="shared" si="1"/>
        <v>2.8408551068883611E-7</v>
      </c>
      <c r="K20" s="1">
        <f t="shared" si="2"/>
        <v>9.3305876825637232E-10</v>
      </c>
      <c r="L20" s="1">
        <f t="shared" si="3"/>
        <v>0.93305876825637235</v>
      </c>
      <c r="M20" s="1">
        <f t="shared" si="4"/>
        <v>1.5550979470939539E-2</v>
      </c>
      <c r="N20" s="2">
        <f t="shared" si="5"/>
        <v>62.203917883758152</v>
      </c>
    </row>
    <row r="21" spans="1:14" x14ac:dyDescent="0.3">
      <c r="A21">
        <v>20</v>
      </c>
      <c r="B21">
        <v>1600</v>
      </c>
      <c r="C21" s="1">
        <v>598000</v>
      </c>
      <c r="D21" s="1">
        <v>90600</v>
      </c>
      <c r="E21" s="1"/>
      <c r="F21" s="2">
        <f t="shared" si="0"/>
        <v>264.01766004415015</v>
      </c>
      <c r="G21" s="1"/>
      <c r="H21" s="2"/>
      <c r="I21" s="1"/>
      <c r="J21" s="1">
        <f t="shared" si="1"/>
        <v>2.6401766004415015E-7</v>
      </c>
      <c r="K21" s="1">
        <f t="shared" si="2"/>
        <v>8.6714733208815195E-10</v>
      </c>
      <c r="L21" s="1">
        <f t="shared" si="3"/>
        <v>0.86714733208815198</v>
      </c>
      <c r="M21" s="1">
        <f t="shared" si="4"/>
        <v>1.4452455534802533E-2</v>
      </c>
      <c r="N21" s="2">
        <f t="shared" si="5"/>
        <v>57.809822139210134</v>
      </c>
    </row>
    <row r="22" spans="1:14" x14ac:dyDescent="0.3">
      <c r="A22">
        <v>21</v>
      </c>
      <c r="B22">
        <v>50</v>
      </c>
      <c r="C22" s="1">
        <v>16800</v>
      </c>
      <c r="D22" s="1">
        <v>70000</v>
      </c>
      <c r="E22" s="1"/>
      <c r="F22" s="2">
        <f t="shared" si="0"/>
        <v>9.6</v>
      </c>
      <c r="G22" s="1"/>
      <c r="H22" s="2"/>
      <c r="I22" s="1"/>
      <c r="J22" s="1">
        <f t="shared" si="1"/>
        <v>9.5999999999999999E-9</v>
      </c>
      <c r="K22" s="1">
        <f t="shared" si="2"/>
        <v>3.1530521051713668E-11</v>
      </c>
      <c r="L22" s="1">
        <f t="shared" si="3"/>
        <v>3.1530521051713667E-2</v>
      </c>
      <c r="M22" s="1">
        <f t="shared" si="4"/>
        <v>5.2550868419522776E-4</v>
      </c>
      <c r="N22" s="2">
        <f t="shared" si="5"/>
        <v>2.1020347367809111</v>
      </c>
    </row>
    <row r="23" spans="1:14" x14ac:dyDescent="0.3">
      <c r="A23">
        <v>22</v>
      </c>
      <c r="B23">
        <v>100</v>
      </c>
      <c r="C23" s="1">
        <v>37400</v>
      </c>
      <c r="D23" s="1">
        <v>68800</v>
      </c>
      <c r="E23" s="1"/>
      <c r="F23" s="2">
        <f t="shared" si="0"/>
        <v>21.744186046511626</v>
      </c>
      <c r="G23" s="1"/>
      <c r="H23" s="2"/>
      <c r="I23" s="1"/>
      <c r="J23" s="1">
        <f t="shared" si="1"/>
        <v>2.1744186046511627E-8</v>
      </c>
      <c r="K23" s="1">
        <f t="shared" si="2"/>
        <v>7.1417241238740986E-11</v>
      </c>
      <c r="L23" s="1">
        <f t="shared" si="3"/>
        <v>7.1417241238740992E-2</v>
      </c>
      <c r="M23" s="1">
        <f t="shared" si="4"/>
        <v>1.1902873539790166E-3</v>
      </c>
      <c r="N23" s="2">
        <f t="shared" si="5"/>
        <v>4.7611494159160666</v>
      </c>
    </row>
    <row r="24" spans="1:14" x14ac:dyDescent="0.3">
      <c r="A24">
        <v>23</v>
      </c>
      <c r="B24">
        <v>150</v>
      </c>
      <c r="C24" s="1">
        <v>80700</v>
      </c>
      <c r="D24" s="1">
        <v>72000</v>
      </c>
      <c r="E24" s="1"/>
      <c r="F24" s="2">
        <f t="shared" si="0"/>
        <v>44.833333333333336</v>
      </c>
      <c r="G24" s="1"/>
      <c r="H24" s="2"/>
      <c r="I24" s="1"/>
      <c r="J24" s="1">
        <f t="shared" si="1"/>
        <v>4.4833333333333338E-8</v>
      </c>
      <c r="K24" s="1">
        <f t="shared" si="2"/>
        <v>1.4725191255053779E-10</v>
      </c>
      <c r="L24" s="1">
        <f t="shared" si="3"/>
        <v>0.14725191255053779</v>
      </c>
      <c r="M24" s="1">
        <f t="shared" si="4"/>
        <v>2.4541985425089634E-3</v>
      </c>
      <c r="N24" s="2">
        <f t="shared" si="5"/>
        <v>9.8167941700358536</v>
      </c>
    </row>
    <row r="25" spans="1:14" x14ac:dyDescent="0.3">
      <c r="A25">
        <v>24</v>
      </c>
      <c r="B25">
        <v>200</v>
      </c>
      <c r="C25" s="1">
        <v>73300</v>
      </c>
      <c r="D25" s="1">
        <v>72000</v>
      </c>
      <c r="E25" s="1"/>
      <c r="F25" s="2">
        <f t="shared" si="0"/>
        <v>40.722222222222221</v>
      </c>
      <c r="G25" s="1"/>
      <c r="H25" s="2"/>
      <c r="I25" s="1"/>
      <c r="J25" s="1">
        <f t="shared" si="1"/>
        <v>4.0722222222222221E-8</v>
      </c>
      <c r="K25" s="1">
        <f t="shared" si="2"/>
        <v>1.3374925885941039E-10</v>
      </c>
      <c r="L25" s="1">
        <f t="shared" si="3"/>
        <v>0.13374925885941039</v>
      </c>
      <c r="M25" s="1">
        <f t="shared" si="4"/>
        <v>2.2291543143235066E-3</v>
      </c>
      <c r="N25" s="2">
        <f t="shared" si="5"/>
        <v>8.9166172572940265</v>
      </c>
    </row>
    <row r="26" spans="1:14" x14ac:dyDescent="0.3">
      <c r="A26">
        <v>25</v>
      </c>
      <c r="B26">
        <v>300</v>
      </c>
      <c r="C26" s="1">
        <v>408000</v>
      </c>
      <c r="D26" s="1">
        <v>73900</v>
      </c>
      <c r="E26" s="1"/>
      <c r="F26" s="2">
        <f t="shared" si="0"/>
        <v>220.83897158322057</v>
      </c>
      <c r="G26" s="1"/>
      <c r="H26" s="2"/>
      <c r="I26" s="1"/>
      <c r="J26" s="1">
        <f t="shared" si="1"/>
        <v>2.2083897158322058E-7</v>
      </c>
      <c r="K26" s="1">
        <f t="shared" si="2"/>
        <v>7.253299835982846E-10</v>
      </c>
      <c r="L26" s="1">
        <f t="shared" si="3"/>
        <v>0.7253299835982846</v>
      </c>
      <c r="M26" s="1">
        <f t="shared" si="4"/>
        <v>1.208883305997141E-2</v>
      </c>
      <c r="N26" s="2">
        <f t="shared" si="5"/>
        <v>48.355332239885641</v>
      </c>
    </row>
    <row r="27" spans="1:14" x14ac:dyDescent="0.3">
      <c r="A27">
        <v>26</v>
      </c>
      <c r="B27">
        <v>400</v>
      </c>
      <c r="C27" s="1">
        <v>674000</v>
      </c>
      <c r="D27" s="1">
        <v>84900</v>
      </c>
      <c r="E27" s="1"/>
      <c r="F27" s="2">
        <f t="shared" si="0"/>
        <v>317.55005889281506</v>
      </c>
      <c r="G27" s="1"/>
      <c r="H27" s="2"/>
      <c r="I27" s="1"/>
      <c r="J27" s="1">
        <f t="shared" si="1"/>
        <v>3.1755005889281506E-7</v>
      </c>
      <c r="K27" s="1">
        <f t="shared" si="2"/>
        <v>1.042970710093002E-9</v>
      </c>
      <c r="L27" s="1">
        <f t="shared" si="3"/>
        <v>1.0429707100930019</v>
      </c>
      <c r="M27" s="1">
        <f t="shared" si="4"/>
        <v>1.7382845168216698E-2</v>
      </c>
      <c r="N27" s="2">
        <f t="shared" si="5"/>
        <v>69.531380672866788</v>
      </c>
    </row>
    <row r="28" spans="1:14" x14ac:dyDescent="0.3">
      <c r="A28">
        <v>27</v>
      </c>
      <c r="B28">
        <v>500</v>
      </c>
      <c r="C28" s="1">
        <v>558000</v>
      </c>
      <c r="D28" s="1">
        <v>79200</v>
      </c>
      <c r="E28" s="1"/>
      <c r="F28" s="2">
        <f t="shared" si="0"/>
        <v>281.81818181818181</v>
      </c>
      <c r="G28" s="1"/>
      <c r="H28" s="2"/>
      <c r="I28" s="1"/>
      <c r="J28" s="1">
        <f t="shared" si="1"/>
        <v>2.8181818181818182E-7</v>
      </c>
      <c r="K28" s="1">
        <f t="shared" si="2"/>
        <v>9.2561188693477617E-10</v>
      </c>
      <c r="L28" s="1">
        <f t="shared" si="3"/>
        <v>0.92561188693477614</v>
      </c>
      <c r="M28" s="1">
        <f t="shared" si="4"/>
        <v>1.542686478224627E-2</v>
      </c>
      <c r="N28" s="2">
        <f t="shared" si="5"/>
        <v>61.707459128985079</v>
      </c>
    </row>
    <row r="29" spans="1:14" x14ac:dyDescent="0.3">
      <c r="A29">
        <v>28</v>
      </c>
      <c r="B29">
        <v>800</v>
      </c>
      <c r="C29" s="1">
        <v>858000</v>
      </c>
      <c r="D29" s="1">
        <v>83100</v>
      </c>
      <c r="E29" s="1"/>
      <c r="F29" s="2">
        <f t="shared" si="0"/>
        <v>412.99638989169671</v>
      </c>
      <c r="G29" s="1"/>
      <c r="H29" s="2"/>
      <c r="I29" s="1"/>
      <c r="J29" s="1">
        <f t="shared" si="1"/>
        <v>4.1299638989169671E-7</v>
      </c>
      <c r="K29" s="1">
        <f t="shared" si="2"/>
        <v>1.35645743393353E-9</v>
      </c>
      <c r="L29" s="1">
        <f t="shared" si="3"/>
        <v>1.35645743393353</v>
      </c>
      <c r="M29" s="1">
        <f t="shared" si="4"/>
        <v>2.2607623898892166E-2</v>
      </c>
      <c r="N29" s="2">
        <f t="shared" si="5"/>
        <v>90.430495595568658</v>
      </c>
    </row>
    <row r="30" spans="1:14" x14ac:dyDescent="0.3">
      <c r="A30">
        <v>29</v>
      </c>
      <c r="B30">
        <v>1200</v>
      </c>
      <c r="C30" s="1">
        <v>879000</v>
      </c>
      <c r="D30" s="1">
        <v>78700</v>
      </c>
      <c r="E30" s="1"/>
      <c r="F30" s="2">
        <f t="shared" si="0"/>
        <v>446.75984752223633</v>
      </c>
      <c r="G30" s="1"/>
      <c r="H30" s="2"/>
      <c r="I30" s="1"/>
      <c r="J30" s="1">
        <f t="shared" si="1"/>
        <v>4.4675984752223635E-7</v>
      </c>
      <c r="K30" s="1">
        <f t="shared" si="2"/>
        <v>1.4673511226416939E-9</v>
      </c>
      <c r="L30" s="1">
        <f t="shared" si="3"/>
        <v>1.4673511226416938</v>
      </c>
      <c r="M30" s="1">
        <f t="shared" si="4"/>
        <v>2.4455852044028229E-2</v>
      </c>
      <c r="N30" s="2">
        <f t="shared" si="5"/>
        <v>97.82340817611292</v>
      </c>
    </row>
    <row r="31" spans="1:14" x14ac:dyDescent="0.3">
      <c r="A31">
        <v>30</v>
      </c>
      <c r="B31">
        <v>1600</v>
      </c>
      <c r="C31" s="1">
        <v>882000</v>
      </c>
      <c r="D31" s="1">
        <v>81000</v>
      </c>
      <c r="E31" s="1"/>
      <c r="F31" s="2">
        <f t="shared" si="0"/>
        <v>435.55555555555554</v>
      </c>
      <c r="G31" s="1"/>
      <c r="H31" s="2"/>
      <c r="I31" s="1"/>
      <c r="J31" s="1">
        <f t="shared" si="1"/>
        <v>4.3555555555555556E-7</v>
      </c>
      <c r="K31" s="1">
        <f t="shared" si="2"/>
        <v>1.4305514180870089E-9</v>
      </c>
      <c r="L31" s="1">
        <f t="shared" si="3"/>
        <v>1.4305514180870089</v>
      </c>
      <c r="M31" s="1">
        <f t="shared" si="4"/>
        <v>2.3842523634783484E-2</v>
      </c>
      <c r="N31" s="2">
        <f t="shared" si="5"/>
        <v>95.37009453913393</v>
      </c>
    </row>
    <row r="32" spans="1:14" x14ac:dyDescent="0.3">
      <c r="A32">
        <v>31</v>
      </c>
      <c r="B32">
        <v>50</v>
      </c>
      <c r="C32" s="1">
        <v>23400</v>
      </c>
      <c r="D32" s="1">
        <v>64800</v>
      </c>
      <c r="E32" s="1"/>
      <c r="F32" s="2">
        <f t="shared" si="0"/>
        <v>14.444444444444445</v>
      </c>
      <c r="G32" s="1"/>
      <c r="H32" s="2"/>
      <c r="I32" s="1"/>
      <c r="J32" s="1">
        <f t="shared" si="1"/>
        <v>1.4444444444444445E-8</v>
      </c>
      <c r="K32" s="1">
        <f t="shared" si="2"/>
        <v>4.7441756212069178E-11</v>
      </c>
      <c r="L32" s="1">
        <f t="shared" si="3"/>
        <v>4.7441756212069176E-2</v>
      </c>
      <c r="M32" s="1">
        <f t="shared" si="4"/>
        <v>7.9069593686781966E-4</v>
      </c>
      <c r="N32" s="2">
        <f t="shared" si="5"/>
        <v>3.1627837474712788</v>
      </c>
    </row>
    <row r="33" spans="1:14" x14ac:dyDescent="0.3">
      <c r="A33">
        <v>32</v>
      </c>
      <c r="B33">
        <v>100</v>
      </c>
      <c r="C33" s="1">
        <v>51300</v>
      </c>
      <c r="D33" s="1">
        <v>66600</v>
      </c>
      <c r="E33" s="1"/>
      <c r="F33" s="2">
        <f t="shared" si="0"/>
        <v>30.810810810810811</v>
      </c>
      <c r="G33" s="1"/>
      <c r="H33" s="2"/>
      <c r="I33" s="1"/>
      <c r="J33" s="1">
        <f t="shared" si="1"/>
        <v>3.081081081081081E-8</v>
      </c>
      <c r="K33" s="1">
        <f t="shared" si="2"/>
        <v>1.0119592905110804E-10</v>
      </c>
      <c r="L33" s="1">
        <f t="shared" si="3"/>
        <v>0.10119592905110804</v>
      </c>
      <c r="M33" s="1">
        <f t="shared" si="4"/>
        <v>1.6865988175184673E-3</v>
      </c>
      <c r="N33" s="2">
        <f t="shared" si="5"/>
        <v>6.7463952700738687</v>
      </c>
    </row>
    <row r="34" spans="1:14" x14ac:dyDescent="0.3">
      <c r="A34">
        <v>33</v>
      </c>
      <c r="B34">
        <v>150</v>
      </c>
      <c r="C34" s="1">
        <v>118000</v>
      </c>
      <c r="D34" s="1">
        <v>76200</v>
      </c>
      <c r="E34" s="1"/>
      <c r="F34" s="2">
        <f t="shared" ref="F34:F65" si="6">(C34/D34)*40</f>
        <v>61.942257217847768</v>
      </c>
      <c r="G34" s="1"/>
      <c r="H34" s="2"/>
      <c r="I34" s="1"/>
      <c r="J34" s="1">
        <f t="shared" ref="J34:J65" si="7">F34/1000000000</f>
        <v>6.1942257217847774E-8</v>
      </c>
      <c r="K34" s="1">
        <f t="shared" ref="K34:K65" si="8">J34/304.4669</f>
        <v>2.0344496304145958E-10</v>
      </c>
      <c r="L34" s="1">
        <f t="shared" ref="L34:L65" si="9">K34*1000000000</f>
        <v>0.20344496304145959</v>
      </c>
      <c r="M34" s="1">
        <f t="shared" ref="M34:M65" si="10">L34/60</f>
        <v>3.3907493840243264E-3</v>
      </c>
      <c r="N34" s="2">
        <f t="shared" ref="N34:N65" si="11">M34/0.00025</f>
        <v>13.562997536097305</v>
      </c>
    </row>
    <row r="35" spans="1:14" x14ac:dyDescent="0.3">
      <c r="A35">
        <v>34</v>
      </c>
      <c r="B35">
        <v>200</v>
      </c>
      <c r="C35" s="1">
        <v>101000</v>
      </c>
      <c r="D35" s="1">
        <v>67100</v>
      </c>
      <c r="E35" s="1"/>
      <c r="F35" s="2">
        <f t="shared" si="6"/>
        <v>60.208643815201192</v>
      </c>
      <c r="G35" s="1"/>
      <c r="H35" s="2"/>
      <c r="I35" s="1"/>
      <c r="J35" s="1">
        <f t="shared" si="7"/>
        <v>6.0208643815201193E-8</v>
      </c>
      <c r="K35" s="1">
        <f t="shared" si="8"/>
        <v>1.9775103242815948E-10</v>
      </c>
      <c r="L35" s="1">
        <f t="shared" si="9"/>
        <v>0.19775103242815947</v>
      </c>
      <c r="M35" s="1">
        <f t="shared" si="10"/>
        <v>3.2958505404693246E-3</v>
      </c>
      <c r="N35" s="2">
        <f t="shared" si="11"/>
        <v>13.183402161877298</v>
      </c>
    </row>
    <row r="36" spans="1:14" x14ac:dyDescent="0.3">
      <c r="A36">
        <v>35</v>
      </c>
      <c r="B36">
        <v>300</v>
      </c>
      <c r="C36" s="1">
        <v>676000</v>
      </c>
      <c r="D36" s="1">
        <v>86700</v>
      </c>
      <c r="E36" s="1"/>
      <c r="F36" s="2">
        <f t="shared" si="6"/>
        <v>311.8800461361015</v>
      </c>
      <c r="G36" s="1"/>
      <c r="H36" s="2"/>
      <c r="I36" s="1"/>
      <c r="J36" s="1">
        <f t="shared" si="7"/>
        <v>3.1188004613610148E-7</v>
      </c>
      <c r="K36" s="1">
        <f t="shared" si="8"/>
        <v>1.0243479541983102E-9</v>
      </c>
      <c r="L36" s="1">
        <f t="shared" si="9"/>
        <v>1.0243479541983103</v>
      </c>
      <c r="M36" s="1">
        <f t="shared" si="10"/>
        <v>1.7072465903305172E-2</v>
      </c>
      <c r="N36" s="2">
        <f t="shared" si="11"/>
        <v>68.289863613220689</v>
      </c>
    </row>
    <row r="37" spans="1:14" x14ac:dyDescent="0.3">
      <c r="A37">
        <v>36</v>
      </c>
      <c r="B37">
        <v>400</v>
      </c>
      <c r="C37" s="1">
        <v>935000</v>
      </c>
      <c r="D37" s="1">
        <v>76500</v>
      </c>
      <c r="E37" s="1"/>
      <c r="F37" s="2">
        <f t="shared" si="6"/>
        <v>488.88888888888886</v>
      </c>
      <c r="G37" s="1"/>
      <c r="H37" s="2"/>
      <c r="I37" s="1"/>
      <c r="J37" s="1">
        <f t="shared" si="7"/>
        <v>4.8888888888888889E-7</v>
      </c>
      <c r="K37" s="1">
        <f t="shared" si="8"/>
        <v>1.6057209794854181E-9</v>
      </c>
      <c r="L37" s="1">
        <f t="shared" si="9"/>
        <v>1.6057209794854181</v>
      </c>
      <c r="M37" s="1">
        <f t="shared" si="10"/>
        <v>2.6762016324756967E-2</v>
      </c>
      <c r="N37" s="2">
        <f t="shared" si="11"/>
        <v>107.04806529902787</v>
      </c>
    </row>
    <row r="38" spans="1:14" x14ac:dyDescent="0.3">
      <c r="A38">
        <v>37</v>
      </c>
      <c r="B38">
        <v>500</v>
      </c>
      <c r="C38" s="1">
        <v>808000</v>
      </c>
      <c r="D38" s="1">
        <v>78200</v>
      </c>
      <c r="E38" s="1"/>
      <c r="F38" s="2">
        <f t="shared" si="6"/>
        <v>413.29923273657289</v>
      </c>
      <c r="G38" s="1"/>
      <c r="H38" s="2"/>
      <c r="I38" s="1"/>
      <c r="J38" s="1">
        <f t="shared" si="7"/>
        <v>4.1329923273657291E-7</v>
      </c>
      <c r="K38" s="1">
        <f t="shared" si="8"/>
        <v>1.3574520998393352E-9</v>
      </c>
      <c r="L38" s="1">
        <f t="shared" si="9"/>
        <v>1.3574520998393351</v>
      </c>
      <c r="M38" s="1">
        <f t="shared" si="10"/>
        <v>2.2624201663988919E-2</v>
      </c>
      <c r="N38" s="2">
        <f t="shared" si="11"/>
        <v>90.49680665595568</v>
      </c>
    </row>
    <row r="39" spans="1:14" x14ac:dyDescent="0.3">
      <c r="A39">
        <v>38</v>
      </c>
      <c r="B39">
        <v>800</v>
      </c>
      <c r="C39" s="1">
        <v>1110000</v>
      </c>
      <c r="D39" s="1">
        <v>82100</v>
      </c>
      <c r="E39" s="1"/>
      <c r="F39" s="2">
        <f t="shared" si="6"/>
        <v>540.80389768574912</v>
      </c>
      <c r="G39" s="1"/>
      <c r="H39" s="2"/>
      <c r="I39" s="1"/>
      <c r="J39" s="1">
        <f t="shared" si="7"/>
        <v>5.4080389768574911E-7</v>
      </c>
      <c r="K39" s="1">
        <f t="shared" si="8"/>
        <v>1.7762321542530538E-9</v>
      </c>
      <c r="L39" s="1">
        <f t="shared" si="9"/>
        <v>1.7762321542530537</v>
      </c>
      <c r="M39" s="1">
        <f t="shared" si="10"/>
        <v>2.9603869237550894E-2</v>
      </c>
      <c r="N39" s="2">
        <f t="shared" si="11"/>
        <v>118.41547695020357</v>
      </c>
    </row>
    <row r="40" spans="1:14" x14ac:dyDescent="0.3">
      <c r="A40">
        <v>39</v>
      </c>
      <c r="B40">
        <v>1200</v>
      </c>
      <c r="C40" s="1">
        <v>1280000</v>
      </c>
      <c r="D40" s="1">
        <v>86100</v>
      </c>
      <c r="E40" s="1"/>
      <c r="F40" s="2">
        <f t="shared" si="6"/>
        <v>594.65737514518003</v>
      </c>
      <c r="G40" s="1"/>
      <c r="H40" s="2"/>
      <c r="I40" s="1"/>
      <c r="J40" s="1">
        <f t="shared" si="7"/>
        <v>5.9465737514518003E-7</v>
      </c>
      <c r="K40" s="1">
        <f t="shared" si="8"/>
        <v>1.953110092247072E-9</v>
      </c>
      <c r="L40" s="1">
        <f t="shared" si="9"/>
        <v>1.9531100922470719</v>
      </c>
      <c r="M40" s="1">
        <f t="shared" si="10"/>
        <v>3.255183487078453E-2</v>
      </c>
      <c r="N40" s="2">
        <f t="shared" si="11"/>
        <v>130.20733948313813</v>
      </c>
    </row>
    <row r="41" spans="1:14" x14ac:dyDescent="0.3">
      <c r="A41">
        <v>40</v>
      </c>
      <c r="B41">
        <v>1600</v>
      </c>
      <c r="C41" s="1">
        <v>1240000</v>
      </c>
      <c r="D41" s="1">
        <v>86700</v>
      </c>
      <c r="E41" s="1"/>
      <c r="F41" s="2">
        <f t="shared" si="6"/>
        <v>572.08765859284892</v>
      </c>
      <c r="G41" s="1"/>
      <c r="H41" s="2"/>
      <c r="I41" s="1"/>
      <c r="J41" s="1">
        <f t="shared" si="7"/>
        <v>5.7208765859284896E-7</v>
      </c>
      <c r="K41" s="1">
        <f t="shared" si="8"/>
        <v>1.8789814544466046E-9</v>
      </c>
      <c r="L41" s="1">
        <f t="shared" si="9"/>
        <v>1.8789814544466046</v>
      </c>
      <c r="M41" s="1">
        <f t="shared" si="10"/>
        <v>3.1316357574110075E-2</v>
      </c>
      <c r="N41" s="2">
        <f t="shared" si="11"/>
        <v>125.2654302964403</v>
      </c>
    </row>
    <row r="42" spans="1:14" x14ac:dyDescent="0.3">
      <c r="A42">
        <v>41</v>
      </c>
      <c r="B42">
        <v>50</v>
      </c>
      <c r="C42" s="1">
        <v>9790</v>
      </c>
      <c r="D42" s="1">
        <v>71300</v>
      </c>
      <c r="E42" s="1"/>
      <c r="F42" s="2">
        <f t="shared" si="6"/>
        <v>5.4922861150070119</v>
      </c>
      <c r="G42" s="1"/>
      <c r="H42" s="2"/>
      <c r="I42" s="1"/>
      <c r="J42" s="1">
        <f t="shared" si="7"/>
        <v>5.4922861150070116E-9</v>
      </c>
      <c r="K42" s="1">
        <f t="shared" si="8"/>
        <v>1.8039025309506589E-11</v>
      </c>
      <c r="L42" s="1">
        <f t="shared" si="9"/>
        <v>1.8039025309506591E-2</v>
      </c>
      <c r="M42" s="1">
        <f t="shared" si="10"/>
        <v>3.0065042182510985E-4</v>
      </c>
      <c r="N42" s="2">
        <f t="shared" si="11"/>
        <v>1.2026016873004395</v>
      </c>
    </row>
    <row r="43" spans="1:14" x14ac:dyDescent="0.3">
      <c r="A43">
        <v>42</v>
      </c>
      <c r="B43">
        <v>100</v>
      </c>
      <c r="C43" s="1">
        <v>36800</v>
      </c>
      <c r="D43" s="1">
        <v>73000</v>
      </c>
      <c r="E43" s="1"/>
      <c r="F43" s="2">
        <f t="shared" si="6"/>
        <v>20.164383561643838</v>
      </c>
      <c r="G43" s="1"/>
      <c r="H43" s="2"/>
      <c r="I43" s="1"/>
      <c r="J43" s="1">
        <f t="shared" si="7"/>
        <v>2.0164383561643838E-8</v>
      </c>
      <c r="K43" s="1">
        <f t="shared" si="8"/>
        <v>6.6228491706795837E-11</v>
      </c>
      <c r="L43" s="1">
        <f t="shared" si="9"/>
        <v>6.6228491706795831E-2</v>
      </c>
      <c r="M43" s="1">
        <f t="shared" si="10"/>
        <v>1.1038081951132638E-3</v>
      </c>
      <c r="N43" s="2">
        <f t="shared" si="11"/>
        <v>4.4152327804530556</v>
      </c>
    </row>
    <row r="44" spans="1:14" x14ac:dyDescent="0.3">
      <c r="A44">
        <v>43</v>
      </c>
      <c r="B44">
        <v>150</v>
      </c>
      <c r="C44" s="1">
        <v>63700</v>
      </c>
      <c r="D44" s="1">
        <v>73100</v>
      </c>
      <c r="E44" s="1"/>
      <c r="F44" s="2">
        <f t="shared" si="6"/>
        <v>34.856361149110803</v>
      </c>
      <c r="G44" s="1"/>
      <c r="H44" s="2"/>
      <c r="I44" s="1"/>
      <c r="J44" s="1">
        <f t="shared" si="7"/>
        <v>3.4856361149110804E-8</v>
      </c>
      <c r="K44" s="1">
        <f t="shared" si="8"/>
        <v>1.1448325302064298E-10</v>
      </c>
      <c r="L44" s="1">
        <f t="shared" si="9"/>
        <v>0.11448325302064298</v>
      </c>
      <c r="M44" s="1">
        <f t="shared" si="10"/>
        <v>1.9080542170107164E-3</v>
      </c>
      <c r="N44" s="2">
        <f t="shared" si="11"/>
        <v>7.6322168680428657</v>
      </c>
    </row>
    <row r="45" spans="1:14" x14ac:dyDescent="0.3">
      <c r="A45">
        <v>44</v>
      </c>
      <c r="B45">
        <v>200</v>
      </c>
      <c r="C45" s="1">
        <v>110000</v>
      </c>
      <c r="D45" s="1">
        <v>73600</v>
      </c>
      <c r="E45" s="1"/>
      <c r="F45" s="2">
        <f t="shared" si="6"/>
        <v>59.782608695652179</v>
      </c>
      <c r="G45" s="1"/>
      <c r="H45" s="2"/>
      <c r="I45" s="1"/>
      <c r="J45" s="1">
        <f t="shared" si="7"/>
        <v>5.9782608695652179E-8</v>
      </c>
      <c r="K45" s="1">
        <f t="shared" si="8"/>
        <v>1.9635175020881475E-10</v>
      </c>
      <c r="L45" s="1">
        <f t="shared" si="9"/>
        <v>0.19635175020881476</v>
      </c>
      <c r="M45" s="1">
        <f t="shared" si="10"/>
        <v>3.2725291701469128E-3</v>
      </c>
      <c r="N45" s="2">
        <f t="shared" si="11"/>
        <v>13.09011668058765</v>
      </c>
    </row>
    <row r="46" spans="1:14" x14ac:dyDescent="0.3">
      <c r="A46">
        <v>45</v>
      </c>
      <c r="B46">
        <v>300</v>
      </c>
      <c r="C46" s="1">
        <v>233000</v>
      </c>
      <c r="D46" s="1">
        <v>74100</v>
      </c>
      <c r="E46" s="1"/>
      <c r="F46" s="2">
        <f t="shared" si="6"/>
        <v>125.77597840755736</v>
      </c>
      <c r="G46" s="1"/>
      <c r="H46" s="2"/>
      <c r="I46" s="1"/>
      <c r="J46" s="1">
        <f t="shared" si="7"/>
        <v>1.2577597840755737E-7</v>
      </c>
      <c r="K46" s="1">
        <f t="shared" si="8"/>
        <v>4.1310230572701781E-10</v>
      </c>
      <c r="L46" s="1">
        <f t="shared" si="9"/>
        <v>0.41310230572701778</v>
      </c>
      <c r="M46" s="1">
        <f t="shared" si="10"/>
        <v>6.8850384287836297E-3</v>
      </c>
      <c r="N46" s="2">
        <f t="shared" si="11"/>
        <v>27.540153715134519</v>
      </c>
    </row>
    <row r="47" spans="1:14" x14ac:dyDescent="0.3">
      <c r="A47">
        <v>46</v>
      </c>
      <c r="B47">
        <v>400</v>
      </c>
      <c r="C47" s="1">
        <v>360000</v>
      </c>
      <c r="D47" s="1">
        <v>79200</v>
      </c>
      <c r="E47" s="1"/>
      <c r="F47" s="2">
        <f t="shared" si="6"/>
        <v>181.81818181818184</v>
      </c>
      <c r="G47" s="1"/>
      <c r="H47" s="2"/>
      <c r="I47" s="1"/>
      <c r="J47" s="1">
        <f t="shared" si="7"/>
        <v>1.8181818181818183E-7</v>
      </c>
      <c r="K47" s="1">
        <f t="shared" si="8"/>
        <v>5.9716895931275884E-10</v>
      </c>
      <c r="L47" s="1">
        <f t="shared" si="9"/>
        <v>0.59716895931275882</v>
      </c>
      <c r="M47" s="1">
        <f t="shared" si="10"/>
        <v>9.9528159885459797E-3</v>
      </c>
      <c r="N47" s="2">
        <f t="shared" si="11"/>
        <v>39.811263954183921</v>
      </c>
    </row>
    <row r="48" spans="1:14" x14ac:dyDescent="0.3">
      <c r="A48">
        <v>47</v>
      </c>
      <c r="B48">
        <v>500</v>
      </c>
      <c r="C48" s="1">
        <v>387000</v>
      </c>
      <c r="D48" s="1">
        <v>82600</v>
      </c>
      <c r="E48" s="1"/>
      <c r="F48" s="2">
        <f t="shared" si="6"/>
        <v>187.40920096852301</v>
      </c>
      <c r="G48" s="1"/>
      <c r="H48" s="2"/>
      <c r="I48" s="1"/>
      <c r="J48" s="1">
        <f t="shared" si="7"/>
        <v>1.8740920096852301E-7</v>
      </c>
      <c r="K48" s="1">
        <f t="shared" si="8"/>
        <v>6.1553226629404704E-10</v>
      </c>
      <c r="L48" s="1">
        <f t="shared" si="9"/>
        <v>0.615532266294047</v>
      </c>
      <c r="M48" s="1">
        <f t="shared" si="10"/>
        <v>1.0258871104900784E-2</v>
      </c>
      <c r="N48" s="2">
        <f t="shared" si="11"/>
        <v>41.035484419603137</v>
      </c>
    </row>
    <row r="49" spans="1:14" x14ac:dyDescent="0.3">
      <c r="A49">
        <v>48</v>
      </c>
      <c r="B49">
        <v>800</v>
      </c>
      <c r="C49" s="1">
        <v>402000</v>
      </c>
      <c r="D49" s="1">
        <v>81600</v>
      </c>
      <c r="E49" s="1"/>
      <c r="F49" s="2">
        <f t="shared" si="6"/>
        <v>197.05882352941177</v>
      </c>
      <c r="G49" s="1"/>
      <c r="H49" s="2"/>
      <c r="I49" s="1"/>
      <c r="J49" s="1">
        <f t="shared" si="7"/>
        <v>1.9705882352941178E-7</v>
      </c>
      <c r="K49" s="1">
        <f t="shared" si="8"/>
        <v>6.472257691375048E-10</v>
      </c>
      <c r="L49" s="1">
        <f t="shared" si="9"/>
        <v>0.64722576913750485</v>
      </c>
      <c r="M49" s="1">
        <f t="shared" si="10"/>
        <v>1.0787096152291748E-2</v>
      </c>
      <c r="N49" s="2">
        <f t="shared" si="11"/>
        <v>43.148384609166989</v>
      </c>
    </row>
    <row r="50" spans="1:14" x14ac:dyDescent="0.3">
      <c r="A50">
        <v>49</v>
      </c>
      <c r="B50">
        <v>1200</v>
      </c>
      <c r="C50" s="1">
        <v>532000</v>
      </c>
      <c r="D50" s="1">
        <v>84300</v>
      </c>
      <c r="E50" s="1"/>
      <c r="F50" s="2">
        <f t="shared" si="6"/>
        <v>252.43179122182681</v>
      </c>
      <c r="G50" s="1"/>
      <c r="H50" s="2"/>
      <c r="I50" s="1"/>
      <c r="J50" s="1">
        <f t="shared" si="7"/>
        <v>2.5243179122182679E-7</v>
      </c>
      <c r="K50" s="1">
        <f t="shared" si="8"/>
        <v>8.2909436533766648E-10</v>
      </c>
      <c r="L50" s="1">
        <f t="shared" si="9"/>
        <v>0.82909436533766645</v>
      </c>
      <c r="M50" s="1">
        <f t="shared" si="10"/>
        <v>1.381823942229444E-2</v>
      </c>
      <c r="N50" s="2">
        <f t="shared" si="11"/>
        <v>55.272957689177758</v>
      </c>
    </row>
    <row r="51" spans="1:14" x14ac:dyDescent="0.3">
      <c r="A51">
        <v>50</v>
      </c>
      <c r="B51">
        <v>1600</v>
      </c>
      <c r="C51" s="1">
        <v>539000</v>
      </c>
      <c r="D51" s="1">
        <v>88000</v>
      </c>
      <c r="E51" s="1"/>
      <c r="F51" s="2">
        <f t="shared" si="6"/>
        <v>245</v>
      </c>
      <c r="G51" s="1"/>
      <c r="H51" s="2"/>
      <c r="I51" s="1"/>
      <c r="J51" s="1">
        <f t="shared" si="7"/>
        <v>2.4499999999999998E-7</v>
      </c>
      <c r="K51" s="1">
        <f t="shared" si="8"/>
        <v>8.0468517267394243E-10</v>
      </c>
      <c r="L51" s="1">
        <f t="shared" si="9"/>
        <v>0.80468517267394246</v>
      </c>
      <c r="M51" s="1">
        <f t="shared" si="10"/>
        <v>1.3411419544565708E-2</v>
      </c>
      <c r="N51" s="2">
        <f t="shared" si="11"/>
        <v>53.645678178262827</v>
      </c>
    </row>
    <row r="52" spans="1:14" x14ac:dyDescent="0.3">
      <c r="A52">
        <v>51</v>
      </c>
      <c r="B52">
        <v>50</v>
      </c>
      <c r="C52" s="1">
        <v>18900</v>
      </c>
      <c r="D52" s="1">
        <v>64200</v>
      </c>
      <c r="E52" s="1"/>
      <c r="F52" s="2">
        <f t="shared" si="6"/>
        <v>11.775700934579438</v>
      </c>
      <c r="G52" s="1"/>
      <c r="H52" s="2"/>
      <c r="I52" s="1"/>
      <c r="J52" s="1">
        <f t="shared" si="7"/>
        <v>1.1775700934579438E-8</v>
      </c>
      <c r="K52" s="1">
        <f t="shared" si="8"/>
        <v>3.8676456897545964E-11</v>
      </c>
      <c r="L52" s="1">
        <f t="shared" si="9"/>
        <v>3.8676456897545966E-2</v>
      </c>
      <c r="M52" s="1">
        <f t="shared" si="10"/>
        <v>6.4460761495909943E-4</v>
      </c>
      <c r="N52" s="2">
        <f t="shared" si="11"/>
        <v>2.5784304598363978</v>
      </c>
    </row>
    <row r="53" spans="1:14" x14ac:dyDescent="0.3">
      <c r="A53">
        <v>52</v>
      </c>
      <c r="B53">
        <v>100</v>
      </c>
      <c r="C53" s="1">
        <v>75800</v>
      </c>
      <c r="D53" s="1">
        <v>73200</v>
      </c>
      <c r="E53" s="1"/>
      <c r="F53" s="2">
        <f t="shared" si="6"/>
        <v>41.420765027322403</v>
      </c>
      <c r="G53" s="1"/>
      <c r="H53" s="2"/>
      <c r="I53" s="1"/>
      <c r="J53" s="1">
        <f t="shared" si="7"/>
        <v>4.1420765027322403E-8</v>
      </c>
      <c r="K53" s="1">
        <f t="shared" si="8"/>
        <v>1.3604357329917439E-10</v>
      </c>
      <c r="L53" s="1">
        <f t="shared" si="9"/>
        <v>0.13604357329917438</v>
      </c>
      <c r="M53" s="1">
        <f t="shared" si="10"/>
        <v>2.2673928883195729E-3</v>
      </c>
      <c r="N53" s="2">
        <f t="shared" si="11"/>
        <v>9.0695715532782906</v>
      </c>
    </row>
    <row r="54" spans="1:14" x14ac:dyDescent="0.3">
      <c r="A54">
        <v>53</v>
      </c>
      <c r="B54">
        <v>150</v>
      </c>
      <c r="C54" s="1">
        <v>142000</v>
      </c>
      <c r="D54" s="1">
        <v>76600</v>
      </c>
      <c r="E54" s="1"/>
      <c r="F54" s="2">
        <f t="shared" si="6"/>
        <v>74.151436031331585</v>
      </c>
      <c r="G54" s="1"/>
      <c r="H54" s="2"/>
      <c r="I54" s="1"/>
      <c r="J54" s="1">
        <f t="shared" si="7"/>
        <v>7.4151436031331583E-8</v>
      </c>
      <c r="K54" s="1">
        <f t="shared" si="8"/>
        <v>2.4354514737507287E-10</v>
      </c>
      <c r="L54" s="1">
        <f t="shared" si="9"/>
        <v>0.24354514737507288</v>
      </c>
      <c r="M54" s="1">
        <f t="shared" si="10"/>
        <v>4.0590857895845484E-3</v>
      </c>
      <c r="N54" s="2">
        <f t="shared" si="11"/>
        <v>16.236343158338194</v>
      </c>
    </row>
    <row r="55" spans="1:14" x14ac:dyDescent="0.3">
      <c r="A55">
        <v>54</v>
      </c>
      <c r="B55">
        <v>200</v>
      </c>
      <c r="C55" s="1">
        <v>249000</v>
      </c>
      <c r="D55" s="1">
        <v>73200</v>
      </c>
      <c r="E55" s="1"/>
      <c r="F55" s="2">
        <f t="shared" si="6"/>
        <v>136.0655737704918</v>
      </c>
      <c r="G55" s="1"/>
      <c r="H55" s="2"/>
      <c r="I55" s="1"/>
      <c r="J55" s="1">
        <f t="shared" si="7"/>
        <v>1.360655737704918E-7</v>
      </c>
      <c r="K55" s="1">
        <f t="shared" si="8"/>
        <v>4.4689775397749904E-10</v>
      </c>
      <c r="L55" s="1">
        <f t="shared" si="9"/>
        <v>0.44689775397749903</v>
      </c>
      <c r="M55" s="1">
        <f t="shared" si="10"/>
        <v>7.4482958996249836E-3</v>
      </c>
      <c r="N55" s="2">
        <f t="shared" si="11"/>
        <v>29.793183598499933</v>
      </c>
    </row>
    <row r="56" spans="1:14" x14ac:dyDescent="0.3">
      <c r="A56">
        <v>55</v>
      </c>
      <c r="B56">
        <v>300</v>
      </c>
      <c r="C56" s="1">
        <v>558000</v>
      </c>
      <c r="D56" s="1">
        <v>78500</v>
      </c>
      <c r="E56" s="1"/>
      <c r="F56" s="2">
        <f t="shared" si="6"/>
        <v>284.33121019108279</v>
      </c>
      <c r="G56" s="1"/>
      <c r="H56" s="2"/>
      <c r="I56" s="1"/>
      <c r="J56" s="1">
        <f t="shared" si="7"/>
        <v>2.843312101910828E-7</v>
      </c>
      <c r="K56" s="1">
        <f t="shared" si="8"/>
        <v>9.3386575089470408E-10</v>
      </c>
      <c r="L56" s="1">
        <f t="shared" si="9"/>
        <v>0.93386575089470403</v>
      </c>
      <c r="M56" s="1">
        <f t="shared" si="10"/>
        <v>1.5564429181578401E-2</v>
      </c>
      <c r="N56" s="2">
        <f t="shared" si="11"/>
        <v>62.257716726313603</v>
      </c>
    </row>
    <row r="57" spans="1:14" x14ac:dyDescent="0.3">
      <c r="A57">
        <v>56</v>
      </c>
      <c r="B57">
        <v>400</v>
      </c>
      <c r="C57" s="1">
        <v>856000</v>
      </c>
      <c r="D57" s="1">
        <v>82900</v>
      </c>
      <c r="E57" s="1"/>
      <c r="F57" s="2">
        <f t="shared" si="6"/>
        <v>413.02774427020506</v>
      </c>
      <c r="G57" s="1"/>
      <c r="H57" s="2"/>
      <c r="I57" s="1"/>
      <c r="J57" s="1">
        <f t="shared" si="7"/>
        <v>4.1302774427020505E-7</v>
      </c>
      <c r="K57" s="1">
        <f t="shared" si="8"/>
        <v>1.3565604151722405E-9</v>
      </c>
      <c r="L57" s="1">
        <f t="shared" si="9"/>
        <v>1.3565604151722406</v>
      </c>
      <c r="M57" s="1">
        <f t="shared" si="10"/>
        <v>2.2609340252870678E-2</v>
      </c>
      <c r="N57" s="2">
        <f t="shared" si="11"/>
        <v>90.437361011482707</v>
      </c>
    </row>
    <row r="58" spans="1:14" x14ac:dyDescent="0.3">
      <c r="A58">
        <v>57</v>
      </c>
      <c r="B58">
        <v>500</v>
      </c>
      <c r="C58" s="1">
        <v>894000</v>
      </c>
      <c r="D58" s="1">
        <v>84900</v>
      </c>
      <c r="E58" s="1"/>
      <c r="F58" s="2">
        <f t="shared" si="6"/>
        <v>421.20141342756187</v>
      </c>
      <c r="G58" s="1"/>
      <c r="H58" s="2"/>
      <c r="I58" s="1"/>
      <c r="J58" s="1">
        <f t="shared" si="7"/>
        <v>4.2120141342756188E-7</v>
      </c>
      <c r="K58" s="1">
        <f t="shared" si="8"/>
        <v>1.3834062534468012E-9</v>
      </c>
      <c r="L58" s="1">
        <f t="shared" si="9"/>
        <v>1.3834062534468012</v>
      </c>
      <c r="M58" s="1">
        <f t="shared" si="10"/>
        <v>2.305677089078002E-2</v>
      </c>
      <c r="N58" s="2">
        <f t="shared" si="11"/>
        <v>92.227083563120075</v>
      </c>
    </row>
    <row r="59" spans="1:14" x14ac:dyDescent="0.3">
      <c r="A59">
        <v>58</v>
      </c>
      <c r="B59">
        <v>800</v>
      </c>
      <c r="C59" s="1">
        <v>1060000</v>
      </c>
      <c r="D59" s="1">
        <v>88400</v>
      </c>
      <c r="E59" s="1"/>
      <c r="F59" s="2">
        <f t="shared" si="6"/>
        <v>479.63800904977376</v>
      </c>
      <c r="G59" s="1"/>
      <c r="H59" s="2"/>
      <c r="I59" s="1"/>
      <c r="J59" s="1">
        <f t="shared" si="7"/>
        <v>4.7963800904977372E-7</v>
      </c>
      <c r="K59" s="1">
        <f t="shared" si="8"/>
        <v>1.5753371189110333E-9</v>
      </c>
      <c r="L59" s="1">
        <f t="shared" si="9"/>
        <v>1.5753371189110332</v>
      </c>
      <c r="M59" s="1">
        <f t="shared" si="10"/>
        <v>2.625561864851722E-2</v>
      </c>
      <c r="N59" s="2">
        <f t="shared" si="11"/>
        <v>105.02247459406888</v>
      </c>
    </row>
    <row r="60" spans="1:14" x14ac:dyDescent="0.3">
      <c r="A60">
        <v>59</v>
      </c>
      <c r="B60">
        <v>1200</v>
      </c>
      <c r="C60" s="1">
        <v>1120000</v>
      </c>
      <c r="D60" s="1">
        <v>88900</v>
      </c>
      <c r="E60" s="1"/>
      <c r="F60" s="2">
        <f t="shared" si="6"/>
        <v>503.93700787401576</v>
      </c>
      <c r="G60" s="1"/>
      <c r="H60" s="2"/>
      <c r="I60" s="1"/>
      <c r="J60" s="1">
        <f t="shared" si="7"/>
        <v>5.0393700787401576E-7</v>
      </c>
      <c r="K60" s="1">
        <f t="shared" si="8"/>
        <v>1.6551454620322135E-9</v>
      </c>
      <c r="L60" s="1">
        <f t="shared" si="9"/>
        <v>1.6551454620322135</v>
      </c>
      <c r="M60" s="1">
        <f t="shared" si="10"/>
        <v>2.7585757700536891E-2</v>
      </c>
      <c r="N60" s="2">
        <f t="shared" si="11"/>
        <v>110.34303080214757</v>
      </c>
    </row>
    <row r="61" spans="1:14" x14ac:dyDescent="0.3">
      <c r="A61">
        <v>60</v>
      </c>
      <c r="B61">
        <v>1600</v>
      </c>
      <c r="C61" s="1">
        <v>1210000</v>
      </c>
      <c r="D61" s="1">
        <v>90900</v>
      </c>
      <c r="E61" s="1"/>
      <c r="F61" s="2">
        <f t="shared" si="6"/>
        <v>532.45324532453242</v>
      </c>
      <c r="G61" s="1"/>
      <c r="H61" s="2"/>
      <c r="I61" s="1"/>
      <c r="J61" s="1">
        <f t="shared" si="7"/>
        <v>5.3245324532453241E-7</v>
      </c>
      <c r="K61" s="1">
        <f t="shared" si="8"/>
        <v>1.7488050271623365E-9</v>
      </c>
      <c r="L61" s="1">
        <f t="shared" si="9"/>
        <v>1.7488050271623365</v>
      </c>
      <c r="M61" s="1">
        <f t="shared" si="10"/>
        <v>2.9146750452705608E-2</v>
      </c>
      <c r="N61" s="2">
        <f t="shared" si="11"/>
        <v>116.58700181082243</v>
      </c>
    </row>
    <row r="62" spans="1:14" x14ac:dyDescent="0.3">
      <c r="A62">
        <v>61</v>
      </c>
      <c r="B62">
        <v>50</v>
      </c>
      <c r="C62" s="1">
        <v>29500</v>
      </c>
      <c r="D62" s="1">
        <v>70300</v>
      </c>
      <c r="E62" s="1"/>
      <c r="F62" s="2">
        <f t="shared" si="6"/>
        <v>16.785206258890469</v>
      </c>
      <c r="G62" s="1"/>
      <c r="H62" s="2"/>
      <c r="I62" s="1"/>
      <c r="J62" s="1">
        <f t="shared" si="7"/>
        <v>1.6785206258890469E-8</v>
      </c>
      <c r="K62" s="1">
        <f t="shared" si="8"/>
        <v>5.512982284409395E-11</v>
      </c>
      <c r="L62" s="1">
        <f t="shared" si="9"/>
        <v>5.5129822844093949E-2</v>
      </c>
      <c r="M62" s="1">
        <f t="shared" si="10"/>
        <v>9.1883038073489916E-4</v>
      </c>
      <c r="N62" s="2">
        <f t="shared" si="11"/>
        <v>3.6753215229395964</v>
      </c>
    </row>
    <row r="63" spans="1:14" x14ac:dyDescent="0.3">
      <c r="A63">
        <v>62</v>
      </c>
      <c r="B63">
        <v>100</v>
      </c>
      <c r="C63" s="1">
        <v>124000</v>
      </c>
      <c r="D63" s="1">
        <v>73500</v>
      </c>
      <c r="E63" s="1"/>
      <c r="F63" s="2">
        <f t="shared" si="6"/>
        <v>67.482993197278915</v>
      </c>
      <c r="G63" s="1"/>
      <c r="H63" s="2"/>
      <c r="I63" s="1"/>
      <c r="J63" s="1">
        <f t="shared" si="7"/>
        <v>6.7482993197278921E-8</v>
      </c>
      <c r="K63" s="1">
        <f t="shared" si="8"/>
        <v>2.2164311850410971E-10</v>
      </c>
      <c r="L63" s="1">
        <f t="shared" si="9"/>
        <v>0.22164311850410973</v>
      </c>
      <c r="M63" s="1">
        <f t="shared" si="10"/>
        <v>3.6940519750684954E-3</v>
      </c>
      <c r="N63" s="2">
        <f t="shared" si="11"/>
        <v>14.776207900273981</v>
      </c>
    </row>
    <row r="64" spans="1:14" x14ac:dyDescent="0.3">
      <c r="A64">
        <v>63</v>
      </c>
      <c r="B64">
        <v>150</v>
      </c>
      <c r="C64" s="1">
        <v>222000</v>
      </c>
      <c r="D64" s="1">
        <v>72800</v>
      </c>
      <c r="E64" s="1"/>
      <c r="F64" s="2">
        <f t="shared" si="6"/>
        <v>121.97802197802197</v>
      </c>
      <c r="G64" s="1"/>
      <c r="H64" s="2"/>
      <c r="I64" s="1"/>
      <c r="J64" s="1">
        <f t="shared" si="7"/>
        <v>1.2197802197802197E-7</v>
      </c>
      <c r="K64" s="1">
        <f t="shared" si="8"/>
        <v>4.0062818644004309E-10</v>
      </c>
      <c r="L64" s="1">
        <f t="shared" si="9"/>
        <v>0.40062818644004311</v>
      </c>
      <c r="M64" s="1">
        <f t="shared" si="10"/>
        <v>6.6771364406673856E-3</v>
      </c>
      <c r="N64" s="2">
        <f t="shared" si="11"/>
        <v>26.708545762669541</v>
      </c>
    </row>
    <row r="65" spans="1:14" x14ac:dyDescent="0.3">
      <c r="A65">
        <v>64</v>
      </c>
      <c r="B65">
        <v>200</v>
      </c>
      <c r="C65" s="1">
        <v>394000</v>
      </c>
      <c r="D65" s="1">
        <v>77300</v>
      </c>
      <c r="E65" s="1"/>
      <c r="F65" s="2">
        <f t="shared" si="6"/>
        <v>203.88098318240623</v>
      </c>
      <c r="G65" s="1"/>
      <c r="H65" s="2"/>
      <c r="I65" s="1"/>
      <c r="J65" s="1">
        <f t="shared" si="7"/>
        <v>2.0388098318240623E-7</v>
      </c>
      <c r="K65" s="1">
        <f t="shared" si="8"/>
        <v>6.6963267002884792E-10</v>
      </c>
      <c r="L65" s="1">
        <f t="shared" si="9"/>
        <v>0.66963267002884796</v>
      </c>
      <c r="M65" s="1">
        <f t="shared" si="10"/>
        <v>1.1160544500480799E-2</v>
      </c>
      <c r="N65" s="2">
        <f t="shared" si="11"/>
        <v>44.642178001923192</v>
      </c>
    </row>
    <row r="66" spans="1:14" x14ac:dyDescent="0.3">
      <c r="A66">
        <v>64</v>
      </c>
      <c r="B66">
        <v>300</v>
      </c>
      <c r="C66" s="1">
        <v>917000</v>
      </c>
      <c r="D66" s="1">
        <v>82900</v>
      </c>
      <c r="E66" s="1"/>
      <c r="F66" s="2">
        <f t="shared" ref="F66:F81" si="12">(C66/D66)*40</f>
        <v>442.46079613992765</v>
      </c>
      <c r="G66" s="1"/>
      <c r="H66" s="2"/>
      <c r="I66" s="1"/>
      <c r="J66" s="1">
        <f t="shared" ref="J66:J81" si="13">F66/1000000000</f>
        <v>4.4246079613992765E-7</v>
      </c>
      <c r="K66" s="1">
        <f t="shared" ref="K66:K81" si="14">J66/304.4669</f>
        <v>1.4532311924216644E-9</v>
      </c>
      <c r="L66" s="1">
        <f t="shared" ref="L66:L81" si="15">K66*1000000000</f>
        <v>1.4532311924216643</v>
      </c>
      <c r="M66" s="1">
        <f t="shared" ref="M66:M81" si="16">L66/60</f>
        <v>2.4220519873694404E-2</v>
      </c>
      <c r="N66" s="2">
        <f t="shared" ref="N66:N81" si="17">M66/0.00025</f>
        <v>96.882079494777614</v>
      </c>
    </row>
    <row r="67" spans="1:14" x14ac:dyDescent="0.3">
      <c r="A67">
        <v>64</v>
      </c>
      <c r="B67">
        <v>400</v>
      </c>
      <c r="C67" s="1">
        <v>1300000</v>
      </c>
      <c r="D67" s="1">
        <v>82700</v>
      </c>
      <c r="E67" s="1"/>
      <c r="F67" s="2">
        <f t="shared" si="12"/>
        <v>628.77871825876662</v>
      </c>
      <c r="G67" s="1"/>
      <c r="H67" s="2"/>
      <c r="I67" s="1"/>
      <c r="J67" s="1">
        <f t="shared" si="13"/>
        <v>6.2877871825876666E-7</v>
      </c>
      <c r="K67" s="1">
        <f t="shared" si="14"/>
        <v>2.0651792305132893E-9</v>
      </c>
      <c r="L67" s="1">
        <f t="shared" si="15"/>
        <v>2.0651792305132894</v>
      </c>
      <c r="M67" s="1">
        <f t="shared" si="16"/>
        <v>3.4419653841888158E-2</v>
      </c>
      <c r="N67" s="2">
        <f t="shared" si="17"/>
        <v>137.67861536755262</v>
      </c>
    </row>
    <row r="68" spans="1:14" x14ac:dyDescent="0.3">
      <c r="A68">
        <v>64</v>
      </c>
      <c r="B68">
        <v>500</v>
      </c>
      <c r="C68" s="1">
        <v>1310000</v>
      </c>
      <c r="D68" s="1">
        <v>78800</v>
      </c>
      <c r="E68" s="1"/>
      <c r="F68" s="2">
        <f t="shared" si="12"/>
        <v>664.97461928934013</v>
      </c>
      <c r="G68" s="1"/>
      <c r="H68" s="2"/>
      <c r="I68" s="1"/>
      <c r="J68" s="1">
        <f t="shared" si="13"/>
        <v>6.6497461928934013E-7</v>
      </c>
      <c r="K68" s="1">
        <f t="shared" si="14"/>
        <v>2.1840621075372729E-9</v>
      </c>
      <c r="L68" s="1">
        <f t="shared" si="15"/>
        <v>2.1840621075372728</v>
      </c>
      <c r="M68" s="1">
        <f t="shared" si="16"/>
        <v>3.6401035125621213E-2</v>
      </c>
      <c r="N68" s="2">
        <f t="shared" si="17"/>
        <v>145.60414050248485</v>
      </c>
    </row>
    <row r="69" spans="1:14" x14ac:dyDescent="0.3">
      <c r="A69">
        <v>64</v>
      </c>
      <c r="B69">
        <v>800</v>
      </c>
      <c r="C69" s="1">
        <v>1580000</v>
      </c>
      <c r="D69" s="1">
        <v>84100</v>
      </c>
      <c r="E69" s="1"/>
      <c r="F69" s="2">
        <f t="shared" si="12"/>
        <v>751.48632580261597</v>
      </c>
      <c r="G69" s="1"/>
      <c r="H69" s="2"/>
      <c r="I69" s="1"/>
      <c r="J69" s="1">
        <f t="shared" si="13"/>
        <v>7.5148632580261599E-7</v>
      </c>
      <c r="K69" s="1">
        <f t="shared" si="14"/>
        <v>2.4682036891452436E-9</v>
      </c>
      <c r="L69" s="1">
        <f t="shared" si="15"/>
        <v>2.4682036891452435</v>
      </c>
      <c r="M69" s="1">
        <f t="shared" si="16"/>
        <v>4.1136728152420726E-2</v>
      </c>
      <c r="N69" s="2">
        <f t="shared" si="17"/>
        <v>164.54691260968289</v>
      </c>
    </row>
    <row r="70" spans="1:14" x14ac:dyDescent="0.3">
      <c r="A70">
        <v>64</v>
      </c>
      <c r="B70">
        <v>1200</v>
      </c>
      <c r="C70" s="1">
        <v>1870000</v>
      </c>
      <c r="D70" s="1">
        <v>92500</v>
      </c>
      <c r="E70" s="1"/>
      <c r="F70" s="2">
        <f t="shared" si="12"/>
        <v>808.64864864864876</v>
      </c>
      <c r="G70" s="1"/>
      <c r="H70" s="2"/>
      <c r="I70" s="1"/>
      <c r="J70" s="1">
        <f t="shared" si="13"/>
        <v>8.0864864864864878E-7</v>
      </c>
      <c r="K70" s="1">
        <f t="shared" si="14"/>
        <v>2.655949295797503E-9</v>
      </c>
      <c r="L70" s="1">
        <f t="shared" si="15"/>
        <v>2.6559492957975031</v>
      </c>
      <c r="M70" s="1">
        <f t="shared" si="16"/>
        <v>4.4265821596625052E-2</v>
      </c>
      <c r="N70" s="2">
        <f t="shared" si="17"/>
        <v>177.06328638650021</v>
      </c>
    </row>
    <row r="71" spans="1:14" x14ac:dyDescent="0.3">
      <c r="A71">
        <v>64</v>
      </c>
      <c r="B71">
        <v>1600</v>
      </c>
      <c r="C71" s="1">
        <v>1860000</v>
      </c>
      <c r="D71" s="1">
        <v>91600</v>
      </c>
      <c r="E71" s="1"/>
      <c r="F71" s="2">
        <f t="shared" si="12"/>
        <v>812.22707423580789</v>
      </c>
      <c r="G71" s="1"/>
      <c r="H71" s="2"/>
      <c r="I71" s="1"/>
      <c r="J71" s="1">
        <f t="shared" si="13"/>
        <v>8.1222707423580793E-7</v>
      </c>
      <c r="K71" s="1">
        <f t="shared" si="14"/>
        <v>2.6677023815587438E-9</v>
      </c>
      <c r="L71" s="1">
        <f t="shared" si="15"/>
        <v>2.667702381558744</v>
      </c>
      <c r="M71" s="1">
        <f t="shared" si="16"/>
        <v>4.4461706359312396E-2</v>
      </c>
      <c r="N71" s="2">
        <f t="shared" si="17"/>
        <v>177.84682543724958</v>
      </c>
    </row>
    <row r="72" spans="1:14" x14ac:dyDescent="0.3">
      <c r="A72">
        <v>64</v>
      </c>
      <c r="B72">
        <v>50</v>
      </c>
      <c r="C72" s="1">
        <v>39800</v>
      </c>
      <c r="D72" s="1">
        <v>64900</v>
      </c>
      <c r="E72" s="1"/>
      <c r="F72" s="2">
        <f t="shared" si="12"/>
        <v>24.530046224961481</v>
      </c>
      <c r="G72" s="1"/>
      <c r="H72" s="2"/>
      <c r="I72" s="1"/>
      <c r="J72" s="1">
        <f t="shared" si="13"/>
        <v>2.4530046224961482E-8</v>
      </c>
      <c r="K72" s="1">
        <f t="shared" si="14"/>
        <v>8.0567201968297644E-11</v>
      </c>
      <c r="L72" s="1">
        <f t="shared" si="15"/>
        <v>8.0567201968297641E-2</v>
      </c>
      <c r="M72" s="1">
        <f t="shared" si="16"/>
        <v>1.3427866994716274E-3</v>
      </c>
      <c r="N72" s="2">
        <f t="shared" si="17"/>
        <v>5.3711467978865093</v>
      </c>
    </row>
    <row r="73" spans="1:14" x14ac:dyDescent="0.3">
      <c r="A73">
        <v>64</v>
      </c>
      <c r="B73">
        <v>100</v>
      </c>
      <c r="C73" s="1">
        <v>183000</v>
      </c>
      <c r="D73" s="1">
        <v>71500</v>
      </c>
      <c r="E73" s="1"/>
      <c r="F73" s="2">
        <f t="shared" si="12"/>
        <v>102.37762237762239</v>
      </c>
      <c r="G73" s="1"/>
      <c r="H73" s="2"/>
      <c r="I73" s="1"/>
      <c r="J73" s="1">
        <f t="shared" si="13"/>
        <v>1.0237762237762239E-7</v>
      </c>
      <c r="K73" s="1">
        <f t="shared" si="14"/>
        <v>3.3625206016687653E-10</v>
      </c>
      <c r="L73" s="1">
        <f t="shared" si="15"/>
        <v>0.33625206016687653</v>
      </c>
      <c r="M73" s="1">
        <f t="shared" si="16"/>
        <v>5.6042010027812757E-3</v>
      </c>
      <c r="N73" s="2">
        <f t="shared" si="17"/>
        <v>22.416804011125102</v>
      </c>
    </row>
    <row r="74" spans="1:14" x14ac:dyDescent="0.3">
      <c r="A74">
        <v>64</v>
      </c>
      <c r="B74">
        <v>150</v>
      </c>
      <c r="C74" s="1">
        <v>296000</v>
      </c>
      <c r="D74" s="1">
        <v>71900</v>
      </c>
      <c r="E74" s="1"/>
      <c r="F74" s="2">
        <f t="shared" si="12"/>
        <v>164.673157162726</v>
      </c>
      <c r="G74" s="1"/>
      <c r="H74" s="2"/>
      <c r="I74" s="1"/>
      <c r="J74" s="1">
        <f t="shared" si="13"/>
        <v>1.6467315716272601E-7</v>
      </c>
      <c r="K74" s="1">
        <f t="shared" si="14"/>
        <v>5.4085733839286311E-10</v>
      </c>
      <c r="L74" s="1">
        <f t="shared" si="15"/>
        <v>0.5408573383928631</v>
      </c>
      <c r="M74" s="1">
        <f t="shared" si="16"/>
        <v>9.0142889732143846E-3</v>
      </c>
      <c r="N74" s="2">
        <f t="shared" si="17"/>
        <v>36.057155892857537</v>
      </c>
    </row>
    <row r="75" spans="1:14" x14ac:dyDescent="0.3">
      <c r="A75">
        <v>64</v>
      </c>
      <c r="B75">
        <v>200</v>
      </c>
      <c r="C75" s="1">
        <v>577000</v>
      </c>
      <c r="D75" s="1">
        <v>82700</v>
      </c>
      <c r="E75" s="1"/>
      <c r="F75" s="2">
        <f t="shared" si="12"/>
        <v>279.08101571946793</v>
      </c>
      <c r="G75" s="1"/>
      <c r="H75" s="2"/>
      <c r="I75" s="1"/>
      <c r="J75" s="1">
        <f t="shared" si="13"/>
        <v>2.7908101571946794E-7</v>
      </c>
      <c r="K75" s="1">
        <f t="shared" si="14"/>
        <v>9.1662185846628296E-10</v>
      </c>
      <c r="L75" s="1">
        <f t="shared" si="15"/>
        <v>0.91662185846628297</v>
      </c>
      <c r="M75" s="1">
        <f t="shared" si="16"/>
        <v>1.527703097443805E-2</v>
      </c>
      <c r="N75" s="2">
        <f t="shared" si="17"/>
        <v>61.108123897752201</v>
      </c>
    </row>
    <row r="76" spans="1:14" x14ac:dyDescent="0.3">
      <c r="A76">
        <v>64</v>
      </c>
      <c r="B76">
        <v>300</v>
      </c>
      <c r="C76" s="1">
        <v>1310000</v>
      </c>
      <c r="D76" s="1">
        <v>90200</v>
      </c>
      <c r="E76" s="1"/>
      <c r="F76" s="2">
        <f t="shared" si="12"/>
        <v>580.93126385809319</v>
      </c>
      <c r="G76" s="1"/>
      <c r="H76" s="2"/>
      <c r="I76" s="1"/>
      <c r="J76" s="1">
        <f t="shared" si="13"/>
        <v>5.8093126385809322E-7</v>
      </c>
      <c r="K76" s="1">
        <f t="shared" si="14"/>
        <v>1.9080276504871078E-9</v>
      </c>
      <c r="L76" s="1">
        <f t="shared" si="15"/>
        <v>1.9080276504871079</v>
      </c>
      <c r="M76" s="1">
        <f t="shared" si="16"/>
        <v>3.18004608414518E-2</v>
      </c>
      <c r="N76" s="2">
        <f t="shared" si="17"/>
        <v>127.20184336580719</v>
      </c>
    </row>
    <row r="77" spans="1:14" x14ac:dyDescent="0.3">
      <c r="A77">
        <v>64</v>
      </c>
      <c r="B77">
        <v>400</v>
      </c>
      <c r="C77" s="1">
        <v>1870000</v>
      </c>
      <c r="D77" s="1">
        <v>91400</v>
      </c>
      <c r="E77" s="1"/>
      <c r="F77" s="2">
        <f t="shared" si="12"/>
        <v>818.38074398249444</v>
      </c>
      <c r="G77" s="1"/>
      <c r="H77" s="2"/>
      <c r="I77" s="1"/>
      <c r="J77" s="1">
        <f t="shared" si="13"/>
        <v>8.1838074398249447E-7</v>
      </c>
      <c r="K77" s="1">
        <f t="shared" si="14"/>
        <v>2.6879136746309513E-9</v>
      </c>
      <c r="L77" s="1">
        <f t="shared" si="15"/>
        <v>2.6879136746309511</v>
      </c>
      <c r="M77" s="1">
        <f t="shared" si="16"/>
        <v>4.4798561243849185E-2</v>
      </c>
      <c r="N77" s="2">
        <f t="shared" si="17"/>
        <v>179.19424497539674</v>
      </c>
    </row>
    <row r="78" spans="1:14" x14ac:dyDescent="0.3">
      <c r="A78">
        <v>64</v>
      </c>
      <c r="B78">
        <v>500</v>
      </c>
      <c r="C78" s="1">
        <v>1850000</v>
      </c>
      <c r="D78" s="1">
        <v>83200</v>
      </c>
      <c r="E78" s="1"/>
      <c r="F78" s="2">
        <f t="shared" si="12"/>
        <v>889.42307692307691</v>
      </c>
      <c r="G78" s="1"/>
      <c r="H78" s="2"/>
      <c r="I78" s="1"/>
      <c r="J78" s="1">
        <f t="shared" si="13"/>
        <v>8.8942307692307689E-7</v>
      </c>
      <c r="K78" s="1">
        <f t="shared" si="14"/>
        <v>2.9212471927919812E-9</v>
      </c>
      <c r="L78" s="1">
        <f t="shared" si="15"/>
        <v>2.9212471927919812</v>
      </c>
      <c r="M78" s="1">
        <f t="shared" si="16"/>
        <v>4.8687453213199686E-2</v>
      </c>
      <c r="N78" s="2">
        <f t="shared" si="17"/>
        <v>194.74981285279873</v>
      </c>
    </row>
    <row r="79" spans="1:14" x14ac:dyDescent="0.3">
      <c r="A79">
        <v>64</v>
      </c>
      <c r="B79">
        <v>800</v>
      </c>
      <c r="C79" s="1">
        <v>2140000</v>
      </c>
      <c r="D79" s="1">
        <v>83300</v>
      </c>
      <c r="E79" s="1"/>
      <c r="F79" s="2">
        <f t="shared" si="12"/>
        <v>1027.6110444177671</v>
      </c>
      <c r="G79" s="1"/>
      <c r="H79" s="2"/>
      <c r="I79" s="1"/>
      <c r="J79" s="1">
        <f t="shared" si="13"/>
        <v>1.027611044417767E-6</v>
      </c>
      <c r="K79" s="1">
        <f t="shared" si="14"/>
        <v>3.3751157988529029E-9</v>
      </c>
      <c r="L79" s="1">
        <f t="shared" si="15"/>
        <v>3.375115798852903</v>
      </c>
      <c r="M79" s="1">
        <f t="shared" si="16"/>
        <v>5.6251929980881715E-2</v>
      </c>
      <c r="N79" s="2">
        <f t="shared" si="17"/>
        <v>225.00771992352685</v>
      </c>
    </row>
    <row r="80" spans="1:14" x14ac:dyDescent="0.3">
      <c r="A80">
        <v>64</v>
      </c>
      <c r="B80">
        <v>1200</v>
      </c>
      <c r="C80" s="1">
        <v>2320000</v>
      </c>
      <c r="D80" s="1">
        <v>89500</v>
      </c>
      <c r="E80" s="1"/>
      <c r="F80" s="2">
        <f t="shared" si="12"/>
        <v>1036.8715083798882</v>
      </c>
      <c r="G80" s="1"/>
      <c r="H80" s="2"/>
      <c r="I80" s="1"/>
      <c r="J80" s="1">
        <f t="shared" si="13"/>
        <v>1.0368715083798881E-6</v>
      </c>
      <c r="K80" s="1">
        <f t="shared" si="14"/>
        <v>3.4055311378014756E-9</v>
      </c>
      <c r="L80" s="1">
        <f t="shared" si="15"/>
        <v>3.4055311378014754</v>
      </c>
      <c r="M80" s="1">
        <f t="shared" si="16"/>
        <v>5.675885229669126E-2</v>
      </c>
      <c r="N80" s="2">
        <f t="shared" si="17"/>
        <v>227.03540918676504</v>
      </c>
    </row>
    <row r="81" spans="1:14" x14ac:dyDescent="0.3">
      <c r="A81">
        <v>64</v>
      </c>
      <c r="B81">
        <v>1600</v>
      </c>
      <c r="C81" s="1">
        <v>2610000</v>
      </c>
      <c r="D81" s="1">
        <v>94800</v>
      </c>
      <c r="E81" s="1"/>
      <c r="F81" s="2">
        <f t="shared" si="12"/>
        <v>1101.2658227848101</v>
      </c>
      <c r="G81" s="1"/>
      <c r="H81" s="2"/>
      <c r="I81" s="1"/>
      <c r="J81" s="1">
        <f t="shared" si="13"/>
        <v>1.1012658227848102E-6</v>
      </c>
      <c r="K81" s="1">
        <f t="shared" si="14"/>
        <v>3.617029709255128E-9</v>
      </c>
      <c r="L81" s="1">
        <f t="shared" si="15"/>
        <v>3.617029709255128</v>
      </c>
      <c r="M81" s="1">
        <f t="shared" si="16"/>
        <v>6.028382848758547E-2</v>
      </c>
      <c r="N81" s="2">
        <f t="shared" si="17"/>
        <v>241.13531395034187</v>
      </c>
    </row>
    <row r="82" spans="1:14" x14ac:dyDescent="0.3">
      <c r="C82" s="1"/>
      <c r="D82" s="1"/>
      <c r="E82" s="1"/>
      <c r="F82" s="2"/>
      <c r="G82" s="1"/>
      <c r="H82" s="2"/>
      <c r="I82" s="1"/>
      <c r="J82" s="1"/>
      <c r="K82" s="1"/>
      <c r="L82" s="1"/>
      <c r="M82" s="1"/>
    </row>
    <row r="83" spans="1:14" x14ac:dyDescent="0.3">
      <c r="C83" s="1"/>
      <c r="D83" s="1"/>
      <c r="E83" s="1"/>
      <c r="F83" s="2"/>
      <c r="G83" s="1"/>
      <c r="H83" s="2"/>
      <c r="I83" s="1"/>
      <c r="J83" s="1"/>
      <c r="K83" s="1"/>
      <c r="L83" s="1"/>
      <c r="M83" s="1"/>
    </row>
    <row r="84" spans="1:14" x14ac:dyDescent="0.3">
      <c r="C84" s="1"/>
      <c r="D84" s="1"/>
      <c r="E84" s="1"/>
      <c r="F84" s="2"/>
      <c r="G84" s="1"/>
      <c r="H84" s="2"/>
      <c r="I84" s="1"/>
      <c r="J84" s="1"/>
      <c r="K84" s="1"/>
      <c r="L84" s="1"/>
      <c r="M84" s="1"/>
    </row>
    <row r="85" spans="1:14" x14ac:dyDescent="0.3">
      <c r="C85" s="1"/>
      <c r="D85" s="1"/>
      <c r="E85" s="1"/>
      <c r="F85" s="2"/>
      <c r="G85" s="1"/>
      <c r="H85" s="2"/>
      <c r="I85" s="1"/>
      <c r="J85" s="1"/>
      <c r="K85" s="1"/>
      <c r="L85" s="1"/>
      <c r="M85" s="1"/>
    </row>
    <row r="86" spans="1:14" x14ac:dyDescent="0.3">
      <c r="C86" s="1"/>
      <c r="D86" s="1"/>
      <c r="E86" s="1"/>
      <c r="F86" s="2"/>
      <c r="G86" s="1"/>
      <c r="H86" s="2"/>
      <c r="I86" s="1"/>
      <c r="J86" s="1"/>
      <c r="K86" s="2"/>
      <c r="L86" s="1"/>
      <c r="M86" s="1"/>
    </row>
    <row r="87" spans="1:14" x14ac:dyDescent="0.3">
      <c r="C87" s="1"/>
      <c r="D87" s="1"/>
      <c r="E87" s="1"/>
      <c r="F87" s="2"/>
      <c r="G87" s="1"/>
      <c r="H87" s="2"/>
      <c r="I87" s="1"/>
      <c r="J87" s="1"/>
      <c r="K87" s="2"/>
      <c r="L87" s="1"/>
      <c r="M87" s="1"/>
    </row>
    <row r="88" spans="1:14" x14ac:dyDescent="0.3">
      <c r="C88" s="1"/>
      <c r="D88" s="1"/>
      <c r="E88" s="1"/>
      <c r="F88" s="2"/>
      <c r="G88" s="1"/>
      <c r="H88" s="2"/>
      <c r="I88" s="1"/>
      <c r="J88" s="1"/>
      <c r="K88" s="1"/>
      <c r="L88" s="1"/>
      <c r="M88" s="1"/>
    </row>
    <row r="89" spans="1:14" x14ac:dyDescent="0.3">
      <c r="C89" s="1"/>
      <c r="D89" s="1"/>
      <c r="E89" s="1"/>
      <c r="F89" s="2"/>
      <c r="G89" s="1"/>
      <c r="H89" s="2"/>
      <c r="I89" s="1"/>
      <c r="J89" s="1"/>
      <c r="K89" s="1"/>
      <c r="L89" s="1"/>
      <c r="M89" s="1"/>
    </row>
    <row r="90" spans="1:14" x14ac:dyDescent="0.3">
      <c r="C90" s="1"/>
      <c r="D90" s="1"/>
      <c r="E90" s="1"/>
      <c r="F90" s="2"/>
      <c r="G90" s="1"/>
      <c r="H90" s="2"/>
      <c r="I90" s="1"/>
      <c r="J90" s="1"/>
      <c r="K90" s="1"/>
      <c r="L90" s="1"/>
      <c r="M90" s="1"/>
    </row>
    <row r="91" spans="1:14" x14ac:dyDescent="0.3">
      <c r="C91" s="1"/>
      <c r="D91" s="1"/>
      <c r="E91" s="1"/>
      <c r="F91" s="2"/>
      <c r="G91" s="1"/>
      <c r="H91" s="2"/>
      <c r="I91" s="1"/>
      <c r="J91" s="1"/>
      <c r="K91" s="1"/>
      <c r="L91" s="1"/>
      <c r="M91" s="1"/>
    </row>
    <row r="92" spans="1:14" x14ac:dyDescent="0.3">
      <c r="C92" s="1"/>
      <c r="D92" s="1"/>
      <c r="E92" s="1"/>
      <c r="F92" s="2"/>
      <c r="G92" s="1"/>
      <c r="H92" s="2"/>
      <c r="I92" s="1"/>
      <c r="J92" s="1"/>
      <c r="K92" s="1"/>
      <c r="L92" s="1"/>
      <c r="M92" s="1"/>
    </row>
    <row r="93" spans="1:14" x14ac:dyDescent="0.3">
      <c r="C93" s="1"/>
      <c r="D93" s="1"/>
      <c r="E93" s="1"/>
      <c r="F93" s="2"/>
      <c r="G93" s="1"/>
      <c r="H93" s="2"/>
      <c r="I93" s="1"/>
      <c r="J93" s="1"/>
      <c r="K93" s="1"/>
      <c r="L93" s="1"/>
      <c r="M93" s="1"/>
    </row>
    <row r="94" spans="1:14" x14ac:dyDescent="0.3">
      <c r="C94" s="1"/>
      <c r="D94" s="1"/>
      <c r="E94" s="1"/>
      <c r="F94" s="2"/>
      <c r="G94" s="1"/>
      <c r="H94" s="2"/>
      <c r="I94" s="1"/>
      <c r="J94" s="1"/>
      <c r="K94" s="1"/>
      <c r="L94" s="1"/>
      <c r="M94" s="1"/>
    </row>
    <row r="95" spans="1:14" x14ac:dyDescent="0.3">
      <c r="C95" s="1"/>
      <c r="D95" s="1"/>
      <c r="E95" s="1"/>
      <c r="F95" s="2"/>
      <c r="G95" s="1"/>
      <c r="H95" s="2"/>
      <c r="I95" s="1"/>
      <c r="J95" s="1"/>
      <c r="K95" s="1"/>
      <c r="L95" s="1"/>
      <c r="M95" s="1"/>
    </row>
    <row r="96" spans="1:14" x14ac:dyDescent="0.3">
      <c r="C96" s="1"/>
      <c r="D96" s="1"/>
      <c r="E96" s="1"/>
      <c r="F96" s="2"/>
      <c r="G96" s="1"/>
      <c r="H96" s="2"/>
      <c r="I96" s="1"/>
      <c r="J96" s="1"/>
      <c r="K96" s="1"/>
      <c r="L96" s="1"/>
      <c r="M96" s="1"/>
    </row>
    <row r="97" spans="3:13" x14ac:dyDescent="0.3">
      <c r="C97" s="1"/>
      <c r="D97" s="1"/>
      <c r="E97" s="1"/>
      <c r="F97" s="2"/>
      <c r="G97" s="1"/>
      <c r="H97" s="2"/>
      <c r="I97" s="1"/>
      <c r="J97" s="1"/>
      <c r="K97" s="1"/>
      <c r="L97" s="1"/>
      <c r="M97" s="1"/>
    </row>
    <row r="98" spans="3:13" x14ac:dyDescent="0.3">
      <c r="C98" s="1"/>
      <c r="D98" s="1"/>
      <c r="E98" s="1"/>
      <c r="F98" s="2"/>
      <c r="G98" s="1"/>
      <c r="H98" s="2"/>
      <c r="I98" s="1"/>
      <c r="J98" s="1"/>
      <c r="K98" s="1"/>
      <c r="L98" s="1"/>
      <c r="M98" s="1"/>
    </row>
    <row r="99" spans="3:13" x14ac:dyDescent="0.3">
      <c r="C99" s="1"/>
      <c r="D99" s="1"/>
      <c r="E99" s="1"/>
      <c r="F99" s="2"/>
      <c r="G99" s="1"/>
      <c r="H99" s="2"/>
      <c r="I99" s="1"/>
      <c r="J99" s="1"/>
      <c r="K99" s="1"/>
      <c r="L99" s="1"/>
      <c r="M99" s="1"/>
    </row>
    <row r="100" spans="3:13" x14ac:dyDescent="0.3">
      <c r="C100" s="1"/>
      <c r="D100" s="1"/>
      <c r="E100" s="1"/>
      <c r="F100" s="2"/>
      <c r="G100" s="1"/>
      <c r="H100" s="2"/>
      <c r="I100" s="1"/>
      <c r="J100" s="1"/>
      <c r="K100" s="1"/>
      <c r="L100" s="1"/>
      <c r="M100" s="1"/>
    </row>
    <row r="101" spans="3:13" x14ac:dyDescent="0.3">
      <c r="C101" s="1"/>
      <c r="D101" s="1"/>
      <c r="E101" s="1"/>
      <c r="F101" s="2"/>
      <c r="G101" s="1"/>
      <c r="H101" s="2"/>
      <c r="I101" s="1"/>
      <c r="J101" s="1"/>
      <c r="K101" s="1"/>
      <c r="L101" s="1"/>
      <c r="M101" s="1"/>
    </row>
    <row r="102" spans="3:13" x14ac:dyDescent="0.3">
      <c r="C102" s="1"/>
      <c r="D102" s="1"/>
      <c r="E102" s="1"/>
      <c r="F102" s="2"/>
      <c r="G102" s="1"/>
      <c r="H102" s="2"/>
      <c r="I102" s="1"/>
      <c r="J102" s="1"/>
      <c r="K102" s="1"/>
      <c r="L102" s="1"/>
      <c r="M102" s="1"/>
    </row>
    <row r="103" spans="3:13" x14ac:dyDescent="0.3">
      <c r="C103" s="1"/>
      <c r="D103" s="1"/>
      <c r="E103" s="1"/>
      <c r="F103" s="2"/>
      <c r="G103" s="1"/>
      <c r="H103" s="2"/>
      <c r="I103" s="1"/>
      <c r="J103" s="1"/>
      <c r="K103" s="1"/>
      <c r="L103" s="1"/>
      <c r="M103" s="1"/>
    </row>
    <row r="104" spans="3:13" x14ac:dyDescent="0.3">
      <c r="C104" s="1"/>
      <c r="D104" s="1"/>
      <c r="E104" s="1"/>
      <c r="F104" s="2"/>
      <c r="G104" s="1"/>
      <c r="H104" s="2"/>
      <c r="I104" s="1"/>
      <c r="J104" s="1"/>
      <c r="K104" s="1"/>
      <c r="L104" s="1"/>
      <c r="M104" s="1"/>
    </row>
    <row r="105" spans="3:13" x14ac:dyDescent="0.3">
      <c r="C105" s="1"/>
      <c r="D105" s="1"/>
      <c r="E105" s="1"/>
      <c r="F105" s="2"/>
      <c r="G105" s="1"/>
      <c r="H105" s="2"/>
      <c r="I105" s="1"/>
      <c r="J105" s="1"/>
      <c r="K105" s="1"/>
      <c r="L105" s="1"/>
      <c r="M105" s="1"/>
    </row>
    <row r="106" spans="3:13" x14ac:dyDescent="0.3">
      <c r="C106" s="1"/>
      <c r="D106" s="1"/>
      <c r="E106" s="1"/>
      <c r="F106" s="2"/>
      <c r="G106" s="1"/>
      <c r="H106" s="2"/>
      <c r="I106" s="1"/>
      <c r="J106" s="1"/>
      <c r="K106" s="1"/>
      <c r="L106" s="1"/>
      <c r="M106" s="1"/>
    </row>
    <row r="107" spans="3:13" x14ac:dyDescent="0.3">
      <c r="C107" s="1"/>
      <c r="D107" s="1"/>
      <c r="E107" s="1"/>
      <c r="F107" s="2"/>
      <c r="G107" s="1"/>
      <c r="H107" s="2"/>
      <c r="I107" s="1"/>
      <c r="J107" s="1"/>
      <c r="K107" s="1"/>
      <c r="L107" s="1"/>
      <c r="M107" s="1"/>
    </row>
    <row r="108" spans="3:13" x14ac:dyDescent="0.3">
      <c r="C108" s="1"/>
      <c r="D108" s="1"/>
      <c r="E108" s="1"/>
      <c r="F108" s="2"/>
      <c r="G108" s="1"/>
      <c r="H108" s="2"/>
      <c r="I108" s="1"/>
      <c r="J108" s="1"/>
      <c r="K108" s="1"/>
      <c r="L108" s="1"/>
      <c r="M108" s="1"/>
    </row>
    <row r="109" spans="3:13" x14ac:dyDescent="0.3">
      <c r="C109" s="1"/>
      <c r="D109" s="1"/>
      <c r="E109" s="1"/>
      <c r="F109" s="2"/>
      <c r="G109" s="1"/>
      <c r="H109" s="2"/>
      <c r="I109" s="1"/>
      <c r="J109" s="1"/>
      <c r="K109" s="1"/>
      <c r="L109" s="1"/>
      <c r="M109" s="1"/>
    </row>
    <row r="110" spans="3:13" x14ac:dyDescent="0.3">
      <c r="C110" s="1"/>
      <c r="D110" s="1"/>
      <c r="E110" s="1"/>
      <c r="F110" s="2"/>
      <c r="G110" s="1"/>
      <c r="H110" s="2"/>
      <c r="I110" s="1"/>
      <c r="J110" s="1"/>
      <c r="K110" s="1"/>
      <c r="L110" s="1"/>
      <c r="M110" s="1"/>
    </row>
    <row r="111" spans="3:13" x14ac:dyDescent="0.3">
      <c r="C111" s="1"/>
      <c r="D111" s="1"/>
      <c r="E111" s="1"/>
      <c r="F111" s="2"/>
      <c r="G111" s="1"/>
      <c r="H111" s="2"/>
      <c r="I111" s="1"/>
      <c r="J111" s="1"/>
      <c r="K111" s="1"/>
      <c r="L111" s="1"/>
      <c r="M111" s="1"/>
    </row>
    <row r="112" spans="3:13" x14ac:dyDescent="0.3">
      <c r="C112" s="1"/>
      <c r="D112" s="1"/>
      <c r="E112" s="1"/>
      <c r="F112" s="2"/>
      <c r="G112" s="1"/>
      <c r="H112" s="2"/>
      <c r="I112" s="1"/>
      <c r="J112" s="1"/>
      <c r="K112" s="1"/>
      <c r="L112" s="1"/>
      <c r="M112" s="1"/>
    </row>
    <row r="113" spans="3:13" x14ac:dyDescent="0.3">
      <c r="C113" s="1"/>
      <c r="D113" s="1"/>
      <c r="E113" s="1"/>
      <c r="F113" s="2"/>
      <c r="G113" s="1"/>
      <c r="H113" s="2"/>
      <c r="I113" s="1"/>
      <c r="J113" s="1"/>
      <c r="K113" s="1"/>
      <c r="L113" s="1"/>
      <c r="M113" s="1"/>
    </row>
    <row r="114" spans="3:13" x14ac:dyDescent="0.3">
      <c r="C114" s="1"/>
      <c r="D114" s="1"/>
      <c r="E114" s="1"/>
      <c r="F114" s="2"/>
      <c r="G114" s="1"/>
      <c r="H114" s="2"/>
      <c r="I114" s="1"/>
      <c r="J114" s="1"/>
      <c r="K114" s="1"/>
      <c r="L114" s="1"/>
      <c r="M114" s="1"/>
    </row>
    <row r="115" spans="3:13" x14ac:dyDescent="0.3">
      <c r="C115" s="1"/>
      <c r="D115" s="1"/>
      <c r="E115" s="1"/>
      <c r="F115" s="2"/>
      <c r="G115" s="1"/>
      <c r="H115" s="2"/>
      <c r="I115" s="1"/>
      <c r="J115" s="1"/>
      <c r="K115" s="1"/>
      <c r="L115" s="1"/>
      <c r="M115" s="1"/>
    </row>
    <row r="116" spans="3:13" x14ac:dyDescent="0.3">
      <c r="C116" s="1"/>
      <c r="D116" s="1"/>
      <c r="E116" s="1"/>
      <c r="F116" s="2"/>
      <c r="G116" s="1"/>
      <c r="H116" s="2"/>
      <c r="I116" s="1"/>
      <c r="J116" s="1"/>
      <c r="K116" s="1"/>
      <c r="L116" s="1"/>
      <c r="M116" s="1"/>
    </row>
    <row r="117" spans="3:13" x14ac:dyDescent="0.3">
      <c r="C117" s="1"/>
      <c r="D117" s="1"/>
      <c r="E117" s="1"/>
      <c r="F117" s="2"/>
      <c r="G117" s="1"/>
      <c r="H117" s="2"/>
      <c r="I117" s="1"/>
      <c r="J117" s="1"/>
      <c r="K117" s="1"/>
      <c r="L117" s="1"/>
      <c r="M117" s="1"/>
    </row>
    <row r="118" spans="3:13" x14ac:dyDescent="0.3">
      <c r="C118" s="1"/>
      <c r="D118" s="1"/>
      <c r="E118" s="1"/>
      <c r="F118" s="2"/>
      <c r="G118" s="1"/>
      <c r="H118" s="2"/>
      <c r="I118" s="1"/>
      <c r="J118" s="1"/>
      <c r="K118" s="1"/>
      <c r="L118" s="1"/>
      <c r="M118" s="1"/>
    </row>
    <row r="119" spans="3:13" x14ac:dyDescent="0.3">
      <c r="C119" s="1"/>
      <c r="D119" s="1"/>
      <c r="E119" s="1"/>
      <c r="F119" s="2"/>
      <c r="G119" s="1"/>
      <c r="H119" s="2"/>
      <c r="I119" s="1"/>
      <c r="J119" s="1"/>
      <c r="K119" s="1"/>
      <c r="L119" s="1"/>
      <c r="M119" s="1"/>
    </row>
    <row r="120" spans="3:13" x14ac:dyDescent="0.3">
      <c r="C120" s="1"/>
      <c r="D120" s="1"/>
      <c r="E120" s="1"/>
      <c r="F120" s="2"/>
      <c r="G120" s="1"/>
      <c r="H120" s="2"/>
      <c r="I120" s="1"/>
      <c r="J120" s="1"/>
      <c r="K120" s="1"/>
      <c r="L120" s="1"/>
      <c r="M120" s="1"/>
    </row>
    <row r="121" spans="3:13" x14ac:dyDescent="0.3">
      <c r="C121" s="1"/>
      <c r="D121" s="1"/>
      <c r="E121" s="1"/>
      <c r="F121" s="2"/>
      <c r="G121" s="1"/>
      <c r="H121" s="2"/>
      <c r="I121" s="1"/>
      <c r="J121" s="1"/>
      <c r="K121" s="1"/>
      <c r="L121" s="1"/>
      <c r="M121" s="1"/>
    </row>
    <row r="122" spans="3:13" x14ac:dyDescent="0.3">
      <c r="C122" s="1"/>
      <c r="D122" s="1"/>
      <c r="E122" s="1"/>
      <c r="F122" s="2"/>
      <c r="G122" s="1"/>
      <c r="H122" s="2"/>
      <c r="I122" s="1"/>
      <c r="J122" s="1"/>
      <c r="K122" s="1"/>
      <c r="L122" s="1"/>
      <c r="M122" s="1"/>
    </row>
    <row r="123" spans="3:13" x14ac:dyDescent="0.3">
      <c r="C123" s="1"/>
      <c r="D123" s="1"/>
      <c r="E123" s="1"/>
      <c r="F123" s="2"/>
      <c r="G123" s="1"/>
      <c r="H123" s="2"/>
      <c r="I123" s="1"/>
      <c r="J123" s="1"/>
      <c r="K123" s="1"/>
      <c r="L123" s="1"/>
      <c r="M123" s="1"/>
    </row>
    <row r="124" spans="3:13" x14ac:dyDescent="0.3">
      <c r="C124" s="1"/>
      <c r="D124" s="1"/>
      <c r="E124" s="1"/>
      <c r="F124" s="2"/>
      <c r="G124" s="1"/>
      <c r="H124" s="2"/>
      <c r="I124" s="1"/>
      <c r="J124" s="1"/>
      <c r="K124" s="1"/>
      <c r="L124" s="1"/>
      <c r="M124" s="1"/>
    </row>
    <row r="125" spans="3:13" x14ac:dyDescent="0.3">
      <c r="C125" s="1"/>
      <c r="D125" s="1"/>
      <c r="E125" s="1"/>
      <c r="F125" s="2"/>
      <c r="G125" s="1"/>
      <c r="H125" s="2"/>
      <c r="I125" s="1"/>
      <c r="J125" s="1"/>
      <c r="K125" s="1"/>
      <c r="L125" s="1"/>
      <c r="M125" s="1"/>
    </row>
    <row r="126" spans="3:13" x14ac:dyDescent="0.3">
      <c r="C126" s="1"/>
      <c r="D126" s="1"/>
      <c r="E126" s="1"/>
      <c r="F126" s="2"/>
      <c r="G126" s="1"/>
      <c r="H126" s="2"/>
      <c r="I126" s="1"/>
      <c r="J126" s="1"/>
      <c r="K126" s="1"/>
      <c r="L126" s="1"/>
      <c r="M126" s="1"/>
    </row>
    <row r="127" spans="3:13" x14ac:dyDescent="0.3">
      <c r="C127" s="1"/>
      <c r="D127" s="1"/>
      <c r="E127" s="1"/>
      <c r="F127" s="2"/>
      <c r="G127" s="1"/>
      <c r="H127" s="2"/>
      <c r="I127" s="1"/>
      <c r="J127" s="1"/>
      <c r="K127" s="1"/>
      <c r="L127" s="1"/>
      <c r="M127" s="1"/>
    </row>
    <row r="128" spans="3:13" x14ac:dyDescent="0.3">
      <c r="C128" s="1"/>
      <c r="D128" s="1"/>
      <c r="E128" s="1"/>
      <c r="F128" s="2"/>
      <c r="G128" s="1"/>
      <c r="H128" s="2"/>
      <c r="I128" s="1"/>
      <c r="J128" s="1"/>
      <c r="K128" s="1"/>
      <c r="L128" s="1"/>
      <c r="M128" s="1"/>
    </row>
    <row r="129" spans="3:13" x14ac:dyDescent="0.3">
      <c r="C129" s="1"/>
      <c r="D129" s="1"/>
      <c r="E129" s="1"/>
      <c r="F129" s="2"/>
      <c r="G129" s="1"/>
      <c r="H129" s="2"/>
      <c r="I129" s="1"/>
      <c r="J129" s="1"/>
      <c r="K129" s="1"/>
      <c r="L129" s="1"/>
      <c r="M129" s="1"/>
    </row>
    <row r="130" spans="3:13" x14ac:dyDescent="0.3">
      <c r="C130" s="1"/>
      <c r="D130" s="1"/>
      <c r="E130" s="1"/>
      <c r="F130" s="2"/>
      <c r="G130" s="1"/>
      <c r="H130" s="2"/>
      <c r="I130" s="1"/>
      <c r="J130" s="1"/>
      <c r="K130" s="1"/>
      <c r="L130" s="1"/>
      <c r="M130" s="1"/>
    </row>
    <row r="131" spans="3:13" x14ac:dyDescent="0.3">
      <c r="C131" s="1"/>
      <c r="D131" s="1"/>
      <c r="E131" s="1"/>
      <c r="F131" s="2"/>
      <c r="G131" s="1"/>
      <c r="H131" s="2"/>
      <c r="I131" s="1"/>
      <c r="J131" s="1"/>
      <c r="K131" s="1"/>
      <c r="L131" s="1"/>
      <c r="M131" s="1"/>
    </row>
    <row r="132" spans="3:13" x14ac:dyDescent="0.3">
      <c r="C132" s="1"/>
      <c r="D132" s="1"/>
      <c r="E132" s="1"/>
      <c r="F132" s="2"/>
      <c r="G132" s="1"/>
      <c r="H132" s="2"/>
      <c r="I132" s="1"/>
      <c r="J132" s="1"/>
      <c r="K132" s="1"/>
      <c r="L132" s="1"/>
      <c r="M132" s="1"/>
    </row>
    <row r="133" spans="3:13" x14ac:dyDescent="0.3">
      <c r="C133" s="1"/>
      <c r="D133" s="1"/>
      <c r="E133" s="1"/>
      <c r="F133" s="2"/>
      <c r="G133" s="1"/>
      <c r="H133" s="2"/>
      <c r="I133" s="1"/>
      <c r="J133" s="1"/>
      <c r="K133" s="1"/>
      <c r="L133" s="1"/>
      <c r="M133" s="1"/>
    </row>
    <row r="134" spans="3:13" x14ac:dyDescent="0.3">
      <c r="C134" s="1"/>
      <c r="D134" s="1"/>
      <c r="E134" s="1"/>
      <c r="F134" s="2"/>
      <c r="G134" s="1"/>
      <c r="H134" s="2"/>
      <c r="I134" s="1"/>
      <c r="J134" s="1"/>
      <c r="K134" s="1"/>
      <c r="L134" s="1"/>
      <c r="M134" s="1"/>
    </row>
    <row r="135" spans="3:13" x14ac:dyDescent="0.3">
      <c r="C135" s="1"/>
      <c r="D135" s="1"/>
      <c r="E135" s="1"/>
      <c r="F135" s="2"/>
      <c r="G135" s="1"/>
      <c r="H135" s="2"/>
      <c r="I135" s="1"/>
      <c r="J135" s="1"/>
      <c r="K135" s="1"/>
      <c r="L135" s="1"/>
      <c r="M135" s="1"/>
    </row>
    <row r="136" spans="3:13" x14ac:dyDescent="0.3">
      <c r="C136" s="1"/>
      <c r="D136" s="1"/>
      <c r="E136" s="1"/>
      <c r="F136" s="2"/>
      <c r="G136" s="1"/>
      <c r="H136" s="2"/>
      <c r="I136" s="1"/>
      <c r="J136" s="1"/>
      <c r="K136" s="1"/>
      <c r="L136" s="1"/>
      <c r="M136" s="1"/>
    </row>
    <row r="137" spans="3:13" x14ac:dyDescent="0.3">
      <c r="C137" s="1"/>
      <c r="D137" s="1"/>
      <c r="E137" s="1"/>
      <c r="F137" s="2"/>
      <c r="G137" s="1"/>
      <c r="H137" s="2"/>
      <c r="I137" s="1"/>
      <c r="J137" s="1"/>
      <c r="K137" s="1"/>
      <c r="L137" s="1"/>
      <c r="M137" s="1"/>
    </row>
    <row r="138" spans="3:13" x14ac:dyDescent="0.3">
      <c r="C138" s="1"/>
      <c r="D138" s="1"/>
      <c r="E138" s="1"/>
      <c r="F138" s="2"/>
      <c r="G138" s="1"/>
      <c r="H138" s="2"/>
      <c r="I138" s="1"/>
      <c r="J138" s="1"/>
      <c r="K138" s="1"/>
      <c r="L138" s="1"/>
      <c r="M138" s="1"/>
    </row>
    <row r="139" spans="3:13" x14ac:dyDescent="0.3">
      <c r="C139" s="1"/>
      <c r="D139" s="1"/>
      <c r="E139" s="1"/>
      <c r="F139" s="2"/>
      <c r="G139" s="1"/>
      <c r="H139" s="2"/>
      <c r="I139" s="1"/>
      <c r="J139" s="1"/>
      <c r="K139" s="1"/>
      <c r="L139" s="1"/>
      <c r="M139" s="1"/>
    </row>
    <row r="140" spans="3:13" x14ac:dyDescent="0.3">
      <c r="C140" s="1"/>
      <c r="D140" s="1"/>
      <c r="E140" s="1"/>
      <c r="F140" s="2"/>
      <c r="G140" s="1"/>
      <c r="H140" s="2"/>
      <c r="I140" s="1"/>
      <c r="J140" s="1"/>
      <c r="K140" s="1"/>
      <c r="L140" s="1"/>
      <c r="M140" s="1"/>
    </row>
    <row r="141" spans="3:13" x14ac:dyDescent="0.3">
      <c r="C141" s="1"/>
      <c r="D141" s="1"/>
      <c r="E141" s="1"/>
      <c r="F141" s="2"/>
      <c r="G141" s="1"/>
      <c r="H141" s="2"/>
      <c r="I141" s="1"/>
      <c r="J141" s="1"/>
      <c r="K141" s="1"/>
      <c r="L141" s="1"/>
      <c r="M141" s="1"/>
    </row>
    <row r="142" spans="3:13" x14ac:dyDescent="0.3">
      <c r="C142" s="1"/>
      <c r="D142" s="1"/>
      <c r="E142" s="1"/>
      <c r="F142" s="2"/>
      <c r="G142" s="1"/>
      <c r="H142" s="2"/>
      <c r="I142" s="1"/>
      <c r="J142" s="1"/>
      <c r="K142" s="1"/>
      <c r="L142" s="1"/>
      <c r="M142" s="1"/>
    </row>
    <row r="143" spans="3:13" x14ac:dyDescent="0.3">
      <c r="C143" s="1"/>
      <c r="D143" s="1"/>
      <c r="E143" s="1"/>
      <c r="F143" s="2"/>
      <c r="G143" s="1"/>
      <c r="H143" s="2"/>
      <c r="I143" s="1"/>
      <c r="J143" s="1"/>
      <c r="K143" s="1"/>
      <c r="L143" s="1"/>
      <c r="M143" s="1"/>
    </row>
    <row r="144" spans="3:13" x14ac:dyDescent="0.3">
      <c r="C144" s="1"/>
      <c r="D144" s="1"/>
      <c r="E144" s="1"/>
      <c r="F144" s="2"/>
      <c r="G144" s="1"/>
      <c r="H144" s="2"/>
      <c r="I144" s="1"/>
      <c r="J144" s="1"/>
      <c r="K144" s="1"/>
      <c r="L144" s="1"/>
      <c r="M144" s="1"/>
    </row>
    <row r="145" spans="3:13" x14ac:dyDescent="0.3">
      <c r="C145" s="1"/>
      <c r="D145" s="1"/>
      <c r="E145" s="1"/>
      <c r="F145" s="2"/>
      <c r="G145" s="1"/>
      <c r="H145" s="2"/>
      <c r="I145" s="1"/>
      <c r="J145" s="1"/>
      <c r="K145" s="1"/>
      <c r="L145" s="1"/>
      <c r="M145" s="1"/>
    </row>
    <row r="146" spans="3:13" x14ac:dyDescent="0.3">
      <c r="C146" s="1"/>
      <c r="D146" s="1"/>
      <c r="E146" s="1"/>
      <c r="F146" s="2"/>
      <c r="G146" s="1"/>
      <c r="H146" s="2"/>
      <c r="I146" s="1"/>
      <c r="J146" s="1"/>
      <c r="K146" s="1"/>
      <c r="L146" s="1"/>
      <c r="M146" s="1"/>
    </row>
    <row r="147" spans="3:13" x14ac:dyDescent="0.3">
      <c r="C147" s="1"/>
      <c r="D147" s="1"/>
      <c r="E147" s="1"/>
      <c r="F147" s="2"/>
      <c r="G147" s="1"/>
      <c r="H147" s="2"/>
      <c r="I147" s="1"/>
      <c r="J147" s="1"/>
      <c r="K147" s="1"/>
      <c r="L147" s="1"/>
      <c r="M147" s="1"/>
    </row>
    <row r="148" spans="3:13" x14ac:dyDescent="0.3">
      <c r="C148" s="1"/>
      <c r="D148" s="1"/>
      <c r="E148" s="1"/>
      <c r="F148" s="2"/>
      <c r="G148" s="1"/>
      <c r="H148" s="2"/>
      <c r="I148" s="1"/>
      <c r="J148" s="1"/>
      <c r="K148" s="1"/>
      <c r="L148" s="1"/>
      <c r="M148" s="1"/>
    </row>
    <row r="149" spans="3:13" x14ac:dyDescent="0.3">
      <c r="C149" s="1"/>
      <c r="D149" s="1"/>
      <c r="E149" s="1"/>
      <c r="F149" s="2"/>
      <c r="G149" s="1"/>
      <c r="H149" s="2"/>
      <c r="I149" s="1"/>
      <c r="J149" s="1"/>
      <c r="K149" s="1"/>
      <c r="L149" s="1"/>
      <c r="M149" s="1"/>
    </row>
    <row r="150" spans="3:13" x14ac:dyDescent="0.3">
      <c r="C150" s="1"/>
      <c r="D150" s="1"/>
      <c r="E150" s="1"/>
      <c r="F150" s="2"/>
      <c r="G150" s="1"/>
      <c r="H150" s="2"/>
      <c r="I150" s="1"/>
      <c r="J150" s="1"/>
      <c r="K150" s="1"/>
      <c r="L150" s="1"/>
      <c r="M150" s="1"/>
    </row>
    <row r="151" spans="3:13" x14ac:dyDescent="0.3">
      <c r="C151" s="1"/>
      <c r="D151" s="1"/>
      <c r="E151" s="1"/>
      <c r="F151" s="2"/>
      <c r="G151" s="1"/>
      <c r="H151" s="2"/>
      <c r="I151" s="1"/>
      <c r="J151" s="1"/>
      <c r="K151" s="1"/>
      <c r="L151" s="1"/>
      <c r="M151" s="1"/>
    </row>
    <row r="152" spans="3:13" x14ac:dyDescent="0.3">
      <c r="C152" s="1"/>
      <c r="D152" s="1"/>
      <c r="E152" s="1"/>
      <c r="F152" s="2"/>
      <c r="G152" s="1"/>
      <c r="H152" s="2"/>
      <c r="I152" s="1"/>
      <c r="J152" s="1"/>
      <c r="K152" s="1"/>
      <c r="L152" s="1"/>
      <c r="M152" s="1"/>
    </row>
    <row r="153" spans="3:13" x14ac:dyDescent="0.3">
      <c r="C153" s="1"/>
      <c r="D153" s="1"/>
      <c r="E153" s="1"/>
      <c r="F153" s="2"/>
      <c r="G153" s="1"/>
      <c r="H153" s="2"/>
      <c r="I153" s="1"/>
      <c r="J153" s="1"/>
      <c r="K153" s="1"/>
      <c r="L153" s="1"/>
      <c r="M153" s="1"/>
    </row>
    <row r="154" spans="3:13" x14ac:dyDescent="0.3">
      <c r="C154" s="1"/>
      <c r="D154" s="1"/>
      <c r="E154" s="1"/>
      <c r="F154" s="2"/>
      <c r="G154" s="1"/>
      <c r="H154" s="2"/>
      <c r="I154" s="1"/>
      <c r="J154" s="1"/>
      <c r="K154" s="1"/>
      <c r="L154" s="1"/>
      <c r="M154" s="1"/>
    </row>
    <row r="155" spans="3:13" x14ac:dyDescent="0.3">
      <c r="C155" s="1"/>
      <c r="D155" s="1"/>
      <c r="E155" s="1"/>
      <c r="F155" s="2"/>
      <c r="G155" s="1"/>
      <c r="H155" s="2"/>
      <c r="I155" s="1"/>
      <c r="J155" s="1"/>
      <c r="K155" s="1"/>
      <c r="L155" s="1"/>
      <c r="M155" s="1"/>
    </row>
    <row r="156" spans="3:13" x14ac:dyDescent="0.3">
      <c r="C156" s="1"/>
      <c r="D156" s="1"/>
      <c r="E156" s="1"/>
      <c r="F156" s="2"/>
      <c r="G156" s="1"/>
      <c r="H156" s="2"/>
      <c r="I156" s="1"/>
      <c r="J156" s="1"/>
      <c r="K156" s="1"/>
      <c r="L156" s="1"/>
      <c r="M156" s="1"/>
    </row>
    <row r="157" spans="3:13" x14ac:dyDescent="0.3">
      <c r="C157" s="1"/>
      <c r="D157" s="1"/>
      <c r="E157" s="1"/>
      <c r="F157" s="2"/>
      <c r="G157" s="1"/>
      <c r="H157" s="2"/>
      <c r="I157" s="1"/>
      <c r="J157" s="1"/>
      <c r="K157" s="1"/>
      <c r="L157" s="1"/>
      <c r="M157" s="1"/>
    </row>
    <row r="158" spans="3:13" x14ac:dyDescent="0.3">
      <c r="C158" s="1"/>
      <c r="D158" s="1"/>
      <c r="E158" s="1"/>
      <c r="F158" s="2"/>
      <c r="G158" s="1"/>
      <c r="H158" s="2"/>
      <c r="I158" s="1"/>
      <c r="J158" s="1"/>
      <c r="K158" s="1"/>
      <c r="L158" s="1"/>
      <c r="M158" s="1"/>
    </row>
    <row r="159" spans="3:13" x14ac:dyDescent="0.3">
      <c r="C159" s="1"/>
      <c r="D159" s="1"/>
      <c r="E159" s="1"/>
      <c r="F159" s="2"/>
      <c r="G159" s="1"/>
      <c r="H159" s="2"/>
      <c r="I159" s="1"/>
      <c r="J159" s="1"/>
      <c r="K159" s="1"/>
      <c r="L159" s="1"/>
      <c r="M159" s="1"/>
    </row>
    <row r="160" spans="3:13" x14ac:dyDescent="0.3">
      <c r="C160" s="1"/>
      <c r="D160" s="1"/>
      <c r="E160" s="1"/>
      <c r="F160" s="2"/>
      <c r="G160" s="1"/>
      <c r="H160" s="2"/>
      <c r="I160" s="1"/>
      <c r="J160" s="1"/>
      <c r="K160" s="1"/>
      <c r="L160" s="1"/>
      <c r="M160" s="1"/>
    </row>
    <row r="161" spans="3:13" x14ac:dyDescent="0.3">
      <c r="C161" s="1"/>
      <c r="D161" s="1"/>
      <c r="E161" s="1"/>
      <c r="F161" s="2"/>
      <c r="G161" s="1"/>
      <c r="H161" s="2"/>
      <c r="I161" s="1"/>
      <c r="J161" s="1"/>
      <c r="K161" s="1"/>
      <c r="L161" s="1"/>
      <c r="M161" s="1"/>
    </row>
    <row r="162" spans="3:13" x14ac:dyDescent="0.3">
      <c r="C162" s="1"/>
      <c r="D162" s="1"/>
      <c r="E162" s="1"/>
      <c r="F162" s="2"/>
      <c r="G162" s="1"/>
      <c r="H162" s="2"/>
      <c r="I162" s="1"/>
      <c r="J162" s="1"/>
      <c r="K162" s="1"/>
      <c r="L162" s="1"/>
      <c r="M162" s="1"/>
    </row>
    <row r="163" spans="3:13" x14ac:dyDescent="0.3">
      <c r="C163" s="1"/>
      <c r="D163" s="1"/>
      <c r="E163" s="1"/>
      <c r="F163" s="2"/>
      <c r="G163" s="1"/>
      <c r="H163" s="2"/>
      <c r="I163" s="1"/>
      <c r="J163" s="1"/>
      <c r="K163" s="1"/>
      <c r="L163" s="1"/>
      <c r="M163" s="1"/>
    </row>
    <row r="164" spans="3:13" x14ac:dyDescent="0.3">
      <c r="C164" s="1"/>
      <c r="D164" s="1"/>
      <c r="E164" s="1"/>
      <c r="F164" s="2"/>
      <c r="G164" s="1"/>
      <c r="H164" s="2"/>
      <c r="I164" s="1"/>
      <c r="J164" s="1"/>
      <c r="K164" s="1"/>
      <c r="L164" s="1"/>
      <c r="M164" s="1"/>
    </row>
    <row r="165" spans="3:13" x14ac:dyDescent="0.3">
      <c r="C165" s="1"/>
      <c r="D165" s="1"/>
      <c r="E165" s="1"/>
      <c r="F165" s="2"/>
      <c r="G165" s="1"/>
      <c r="H165" s="2"/>
      <c r="I165" s="1"/>
      <c r="J165" s="1"/>
      <c r="K165" s="1"/>
      <c r="L165" s="1"/>
      <c r="M165" s="1"/>
    </row>
    <row r="166" spans="3:13" x14ac:dyDescent="0.3">
      <c r="C166" s="1"/>
      <c r="D166" s="1"/>
      <c r="E166" s="1"/>
      <c r="F166" s="2"/>
      <c r="G166" s="1"/>
      <c r="H166" s="2"/>
      <c r="I166" s="1"/>
      <c r="J166" s="1"/>
      <c r="K166" s="1"/>
      <c r="L166" s="1"/>
      <c r="M166" s="1"/>
    </row>
    <row r="167" spans="3:13" x14ac:dyDescent="0.3">
      <c r="C167" s="1"/>
      <c r="D167" s="1"/>
      <c r="E167" s="1"/>
      <c r="F167" s="2"/>
      <c r="G167" s="1"/>
      <c r="H167" s="2"/>
      <c r="I167" s="1"/>
      <c r="J167" s="1"/>
      <c r="K167" s="1"/>
      <c r="L167" s="1"/>
      <c r="M167" s="1"/>
    </row>
    <row r="168" spans="3:13" x14ac:dyDescent="0.3">
      <c r="C168" s="1"/>
      <c r="D168" s="1"/>
      <c r="E168" s="1"/>
      <c r="F168" s="2"/>
      <c r="G168" s="1"/>
      <c r="H168" s="2"/>
      <c r="I168" s="1"/>
      <c r="J168" s="1"/>
      <c r="K168" s="1"/>
      <c r="L168" s="1"/>
      <c r="M168" s="1"/>
    </row>
    <row r="169" spans="3:13" x14ac:dyDescent="0.3">
      <c r="C169" s="1"/>
      <c r="D169" s="1"/>
      <c r="E169" s="1"/>
      <c r="F169" s="2"/>
      <c r="G169" s="1"/>
      <c r="H169" s="2"/>
      <c r="I169" s="1"/>
      <c r="J169" s="1"/>
      <c r="K169" s="1"/>
      <c r="L169" s="1"/>
      <c r="M169" s="1"/>
    </row>
    <row r="170" spans="3:13" x14ac:dyDescent="0.3">
      <c r="C170" s="1"/>
      <c r="D170" s="1"/>
      <c r="E170" s="1"/>
      <c r="F170" s="2"/>
      <c r="G170" s="1"/>
      <c r="H170" s="2"/>
      <c r="I170" s="1"/>
      <c r="J170" s="1"/>
      <c r="K170" s="1"/>
      <c r="L170" s="1"/>
      <c r="M170" s="1"/>
    </row>
    <row r="171" spans="3:13" x14ac:dyDescent="0.3">
      <c r="C171" s="1"/>
      <c r="D171" s="1"/>
      <c r="E171" s="1"/>
      <c r="F171" s="2"/>
      <c r="G171" s="1"/>
      <c r="H171" s="2"/>
      <c r="I171" s="1"/>
      <c r="J171" s="1"/>
      <c r="K171" s="1"/>
      <c r="L171" s="1"/>
      <c r="M171" s="1"/>
    </row>
    <row r="172" spans="3:13" x14ac:dyDescent="0.3">
      <c r="C172" s="1"/>
      <c r="D172" s="1"/>
      <c r="E172" s="1"/>
      <c r="F172" s="2"/>
      <c r="G172" s="1"/>
      <c r="H172" s="2"/>
      <c r="I172" s="1"/>
      <c r="J172" s="1"/>
      <c r="K172" s="1"/>
      <c r="L172" s="1"/>
      <c r="M172" s="1"/>
    </row>
    <row r="173" spans="3:13" x14ac:dyDescent="0.3">
      <c r="C173" s="1"/>
      <c r="D173" s="1"/>
      <c r="E173" s="1"/>
      <c r="F173" s="2"/>
      <c r="G173" s="1"/>
      <c r="H173" s="2"/>
      <c r="I173" s="1"/>
      <c r="J173" s="1"/>
      <c r="K173" s="1"/>
      <c r="L173" s="1"/>
      <c r="M173" s="1"/>
    </row>
    <row r="174" spans="3:13" x14ac:dyDescent="0.3">
      <c r="C174" s="1"/>
      <c r="D174" s="1"/>
      <c r="E174" s="1"/>
      <c r="F174" s="2"/>
      <c r="G174" s="1"/>
      <c r="H174" s="2"/>
      <c r="I174" s="1"/>
      <c r="J174" s="1"/>
      <c r="K174" s="1"/>
      <c r="L174" s="1"/>
      <c r="M174" s="1"/>
    </row>
    <row r="175" spans="3:13" x14ac:dyDescent="0.3">
      <c r="C175" s="1"/>
      <c r="D175" s="1"/>
      <c r="E175" s="1"/>
      <c r="F175" s="2"/>
      <c r="G175" s="1"/>
      <c r="H175" s="2"/>
      <c r="I175" s="1"/>
      <c r="J175" s="1"/>
      <c r="K175" s="1"/>
      <c r="L175" s="1"/>
      <c r="M175" s="1"/>
    </row>
    <row r="176" spans="3:13" x14ac:dyDescent="0.3">
      <c r="C176" s="1"/>
      <c r="D176" s="1"/>
      <c r="E176" s="1"/>
      <c r="F176" s="2"/>
      <c r="G176" s="1"/>
      <c r="H176" s="2"/>
      <c r="I176" s="1"/>
      <c r="J176" s="1"/>
      <c r="K176" s="1"/>
      <c r="L176" s="1"/>
      <c r="M176" s="1"/>
    </row>
    <row r="177" spans="3:13" x14ac:dyDescent="0.3">
      <c r="C177" s="1"/>
      <c r="D177" s="1"/>
      <c r="E177" s="1"/>
      <c r="F177" s="2"/>
      <c r="G177" s="1"/>
      <c r="H177" s="2"/>
      <c r="I177" s="1"/>
      <c r="J177" s="1"/>
      <c r="K177" s="1"/>
      <c r="L177" s="1"/>
      <c r="M177" s="1"/>
    </row>
    <row r="178" spans="3:13" x14ac:dyDescent="0.3">
      <c r="C178" s="1"/>
      <c r="D178" s="1"/>
      <c r="E178" s="1"/>
      <c r="F178" s="2"/>
      <c r="G178" s="1"/>
      <c r="H178" s="2"/>
      <c r="I178" s="1"/>
      <c r="J178" s="1"/>
      <c r="K178" s="1"/>
      <c r="L178" s="1"/>
      <c r="M178" s="1"/>
    </row>
    <row r="179" spans="3:13" x14ac:dyDescent="0.3">
      <c r="C179" s="1"/>
      <c r="D179" s="1"/>
      <c r="E179" s="1"/>
      <c r="F179" s="2"/>
      <c r="G179" s="1"/>
      <c r="H179" s="2"/>
      <c r="I179" s="1"/>
      <c r="J179" s="1"/>
      <c r="K179" s="1"/>
      <c r="L179" s="1"/>
      <c r="M179" s="1"/>
    </row>
    <row r="180" spans="3:13" x14ac:dyDescent="0.3">
      <c r="C180" s="1"/>
      <c r="D180" s="1"/>
      <c r="E180" s="1"/>
      <c r="F180" s="2"/>
      <c r="G180" s="1"/>
      <c r="H180" s="2"/>
      <c r="I180" s="1"/>
      <c r="J180" s="1"/>
      <c r="K180" s="1"/>
      <c r="L180" s="1"/>
      <c r="M180" s="1"/>
    </row>
    <row r="181" spans="3:13" x14ac:dyDescent="0.3">
      <c r="C181" s="1"/>
      <c r="D181" s="1"/>
      <c r="E181" s="1"/>
      <c r="F181" s="2"/>
      <c r="G181" s="1"/>
      <c r="H181" s="2"/>
      <c r="I181" s="1"/>
      <c r="J181" s="1"/>
      <c r="K181" s="1"/>
      <c r="L181" s="1"/>
      <c r="M181" s="1"/>
    </row>
    <row r="182" spans="3:13" x14ac:dyDescent="0.3">
      <c r="C182" s="1"/>
      <c r="D182" s="1"/>
      <c r="E182" s="1"/>
      <c r="F182" s="2"/>
      <c r="G182" s="1"/>
      <c r="H182" s="2"/>
      <c r="I182" s="1"/>
      <c r="J182" s="1"/>
      <c r="K182" s="1"/>
      <c r="L182" s="1"/>
      <c r="M182" s="1"/>
    </row>
    <row r="183" spans="3:13" x14ac:dyDescent="0.3">
      <c r="C183" s="1"/>
      <c r="D183" s="1"/>
      <c r="E183" s="1"/>
      <c r="F183" s="2"/>
      <c r="G183" s="1"/>
      <c r="H183" s="2"/>
      <c r="I183" s="1"/>
      <c r="J183" s="1"/>
      <c r="K183" s="1"/>
      <c r="L183" s="1"/>
      <c r="M183" s="1"/>
    </row>
    <row r="184" spans="3:13" x14ac:dyDescent="0.3">
      <c r="C184" s="1"/>
      <c r="D184" s="1"/>
      <c r="E184" s="1"/>
      <c r="F184" s="2"/>
      <c r="G184" s="1"/>
      <c r="H184" s="2"/>
      <c r="I184" s="1"/>
      <c r="J184" s="1"/>
      <c r="K184" s="1"/>
      <c r="L184" s="1"/>
      <c r="M184" s="1"/>
    </row>
    <row r="185" spans="3:13" x14ac:dyDescent="0.3">
      <c r="C185" s="1"/>
      <c r="D185" s="1"/>
      <c r="E185" s="1"/>
      <c r="F185" s="2"/>
      <c r="G185" s="1"/>
      <c r="H185" s="2"/>
      <c r="I185" s="1"/>
      <c r="J185" s="1"/>
      <c r="K185" s="1"/>
      <c r="L185" s="1"/>
      <c r="M185" s="1"/>
    </row>
    <row r="186" spans="3:13" x14ac:dyDescent="0.3">
      <c r="C186" s="1"/>
      <c r="D186" s="1"/>
      <c r="E186" s="1"/>
      <c r="F186" s="2"/>
      <c r="G186" s="1"/>
      <c r="H186" s="2"/>
      <c r="I186" s="1"/>
      <c r="J186" s="1"/>
      <c r="K186" s="1"/>
      <c r="L186" s="1"/>
      <c r="M186" s="1"/>
    </row>
    <row r="187" spans="3:13" x14ac:dyDescent="0.3">
      <c r="C187" s="1"/>
      <c r="D187" s="1"/>
      <c r="E187" s="1"/>
      <c r="F187" s="2"/>
      <c r="G187" s="1"/>
      <c r="H187" s="2"/>
      <c r="I187" s="1"/>
      <c r="J187" s="1"/>
      <c r="K187" s="1"/>
      <c r="L187" s="1"/>
      <c r="M187" s="1"/>
    </row>
    <row r="188" spans="3:13" x14ac:dyDescent="0.3">
      <c r="C188" s="1"/>
      <c r="D188" s="1"/>
      <c r="E188" s="1"/>
      <c r="F188" s="2"/>
      <c r="G188" s="1"/>
      <c r="H188" s="2"/>
      <c r="I188" s="1"/>
      <c r="J188" s="1"/>
      <c r="K188" s="1"/>
      <c r="L188" s="1"/>
      <c r="M188" s="1"/>
    </row>
    <row r="189" spans="3:13" x14ac:dyDescent="0.3">
      <c r="C189" s="1"/>
      <c r="D189" s="1"/>
      <c r="E189" s="1"/>
      <c r="F189" s="2"/>
      <c r="G189" s="1"/>
      <c r="H189" s="2"/>
      <c r="I189" s="1"/>
      <c r="J189" s="1"/>
      <c r="K189" s="1"/>
      <c r="L189" s="1"/>
      <c r="M189" s="1"/>
    </row>
    <row r="190" spans="3:13" x14ac:dyDescent="0.3">
      <c r="C190" s="1"/>
      <c r="D190" s="1"/>
      <c r="E190" s="1"/>
      <c r="F190" s="2"/>
      <c r="G190" s="1"/>
      <c r="H190" s="2"/>
      <c r="I190" s="1"/>
      <c r="J190" s="1"/>
      <c r="K190" s="1"/>
      <c r="L190" s="1"/>
      <c r="M190" s="1"/>
    </row>
    <row r="191" spans="3:13" x14ac:dyDescent="0.3">
      <c r="C191" s="1"/>
      <c r="D191" s="1"/>
      <c r="E191" s="1"/>
      <c r="F191" s="2"/>
      <c r="G191" s="1"/>
      <c r="H191" s="2"/>
      <c r="I191" s="1"/>
      <c r="J191" s="1"/>
      <c r="K191" s="1"/>
      <c r="L191" s="1"/>
      <c r="M191" s="1"/>
    </row>
    <row r="192" spans="3:13" x14ac:dyDescent="0.3">
      <c r="C192" s="1"/>
      <c r="D192" s="1"/>
      <c r="E192" s="1"/>
      <c r="F192" s="2"/>
      <c r="G192" s="1"/>
      <c r="H192" s="2"/>
      <c r="I192" s="1"/>
      <c r="J192" s="1"/>
      <c r="K192" s="1"/>
      <c r="L192" s="1"/>
      <c r="M192" s="1"/>
    </row>
    <row r="193" spans="3:13" x14ac:dyDescent="0.3">
      <c r="C193" s="1"/>
      <c r="D193" s="1"/>
      <c r="E193" s="1"/>
      <c r="F193" s="2"/>
      <c r="G193" s="1"/>
      <c r="H193" s="2"/>
      <c r="I193" s="1"/>
      <c r="J193" s="1"/>
      <c r="K193" s="1"/>
      <c r="L193" s="1"/>
      <c r="M193" s="1"/>
    </row>
    <row r="194" spans="3:13" x14ac:dyDescent="0.3">
      <c r="C194" s="1"/>
      <c r="D194" s="1"/>
      <c r="E194" s="1"/>
      <c r="F194" s="2"/>
      <c r="G194" s="1"/>
      <c r="H194" s="2"/>
      <c r="I194" s="1"/>
      <c r="J194" s="1"/>
      <c r="K194" s="1"/>
      <c r="L194" s="1"/>
      <c r="M194" s="1"/>
    </row>
    <row r="195" spans="3:13" x14ac:dyDescent="0.3">
      <c r="C195" s="1"/>
      <c r="D195" s="1"/>
      <c r="E195" s="1"/>
      <c r="F195" s="2"/>
      <c r="G195" s="1"/>
      <c r="H195" s="2"/>
      <c r="I195" s="1"/>
      <c r="J195" s="1"/>
      <c r="K195" s="1"/>
      <c r="L195" s="1"/>
      <c r="M195" s="1"/>
    </row>
    <row r="196" spans="3:13" x14ac:dyDescent="0.3">
      <c r="C196" s="1"/>
      <c r="D196" s="1"/>
      <c r="E196" s="1"/>
      <c r="F196" s="2"/>
      <c r="G196" s="1"/>
      <c r="H196" s="2"/>
      <c r="I196" s="1"/>
      <c r="J196" s="1"/>
      <c r="K196" s="1"/>
      <c r="L196" s="1"/>
      <c r="M196" s="1"/>
    </row>
    <row r="197" spans="3:13" x14ac:dyDescent="0.3">
      <c r="C197" s="1"/>
      <c r="D197" s="1"/>
      <c r="E197" s="1"/>
      <c r="F197" s="2"/>
      <c r="G197" s="1"/>
      <c r="H197" s="2"/>
      <c r="I197" s="1"/>
      <c r="J197" s="1"/>
      <c r="K197" s="1"/>
      <c r="L197" s="1"/>
      <c r="M197" s="1"/>
    </row>
    <row r="198" spans="3:13" x14ac:dyDescent="0.3">
      <c r="C198" s="1"/>
      <c r="D198" s="1"/>
      <c r="E198" s="1"/>
      <c r="F198" s="2"/>
      <c r="G198" s="1"/>
      <c r="H198" s="2"/>
      <c r="I198" s="1"/>
      <c r="J198" s="1"/>
      <c r="K198" s="1"/>
      <c r="L198" s="1"/>
      <c r="M198" s="1"/>
    </row>
    <row r="199" spans="3:13" x14ac:dyDescent="0.3">
      <c r="C199" s="1"/>
      <c r="D199" s="1"/>
      <c r="E199" s="1"/>
      <c r="F199" s="2"/>
      <c r="G199" s="1"/>
      <c r="H199" s="2"/>
      <c r="I199" s="1"/>
      <c r="J199" s="1"/>
      <c r="K199" s="1"/>
      <c r="L199" s="1"/>
      <c r="M199" s="1"/>
    </row>
    <row r="200" spans="3:13" x14ac:dyDescent="0.3">
      <c r="C200" s="1"/>
      <c r="D200" s="1"/>
      <c r="E200" s="1"/>
      <c r="F200" s="2"/>
      <c r="G200" s="1"/>
      <c r="H200" s="2"/>
      <c r="I200" s="1"/>
      <c r="J200" s="1"/>
      <c r="K200" s="1"/>
      <c r="L200" s="1"/>
      <c r="M200" s="1"/>
    </row>
    <row r="201" spans="3:13" x14ac:dyDescent="0.3">
      <c r="C201" s="1"/>
      <c r="D201" s="1"/>
      <c r="E201" s="1"/>
      <c r="F201" s="2"/>
      <c r="G201" s="1"/>
      <c r="H201" s="2"/>
      <c r="I201" s="1"/>
      <c r="J201" s="1"/>
      <c r="K201" s="1"/>
      <c r="L201" s="1"/>
      <c r="M201" s="1"/>
    </row>
    <row r="202" spans="3:13" x14ac:dyDescent="0.3">
      <c r="C202" s="1"/>
      <c r="D202" s="1"/>
      <c r="E202" s="1"/>
      <c r="F202" s="2"/>
      <c r="G202" s="1"/>
      <c r="H202" s="2"/>
      <c r="I202" s="1"/>
      <c r="J202" s="1"/>
      <c r="K202" s="1"/>
      <c r="L202" s="1"/>
      <c r="M202" s="1"/>
    </row>
    <row r="203" spans="3:13" x14ac:dyDescent="0.3">
      <c r="C203" s="1"/>
      <c r="D203" s="1"/>
      <c r="E203" s="1"/>
      <c r="F203" s="2"/>
      <c r="G203" s="1"/>
      <c r="H203" s="2"/>
      <c r="I203" s="1"/>
      <c r="J203" s="1"/>
      <c r="K203" s="1"/>
      <c r="L203" s="1"/>
      <c r="M203" s="1"/>
    </row>
    <row r="204" spans="3:13" x14ac:dyDescent="0.3">
      <c r="C204" s="1"/>
      <c r="D204" s="1"/>
      <c r="E204" s="1"/>
      <c r="F204" s="2"/>
      <c r="G204" s="1"/>
      <c r="H204" s="2"/>
      <c r="I204" s="1"/>
      <c r="J204" s="1"/>
      <c r="K204" s="1"/>
      <c r="L204" s="1"/>
      <c r="M204" s="1"/>
    </row>
    <row r="205" spans="3:13" x14ac:dyDescent="0.3">
      <c r="C205" s="1"/>
      <c r="D205" s="1"/>
      <c r="E205" s="1"/>
      <c r="F205" s="2"/>
      <c r="G205" s="1"/>
      <c r="H205" s="2"/>
      <c r="I205" s="1"/>
      <c r="J205" s="1"/>
      <c r="K205" s="1"/>
      <c r="L205" s="1"/>
      <c r="M205" s="1"/>
    </row>
    <row r="206" spans="3:13" x14ac:dyDescent="0.3">
      <c r="C206" s="1"/>
      <c r="D206" s="1"/>
      <c r="E206" s="1"/>
      <c r="F206" s="2"/>
      <c r="G206" s="1"/>
      <c r="H206" s="2"/>
      <c r="I206" s="1"/>
      <c r="J206" s="1"/>
      <c r="K206" s="1"/>
      <c r="L206" s="1"/>
      <c r="M206" s="1"/>
    </row>
    <row r="207" spans="3:13" x14ac:dyDescent="0.3">
      <c r="C207" s="1"/>
      <c r="D207" s="1"/>
      <c r="E207" s="1"/>
      <c r="F207" s="2"/>
      <c r="G207" s="1"/>
      <c r="H207" s="2"/>
      <c r="I207" s="1"/>
      <c r="J207" s="1"/>
      <c r="K207" s="1"/>
      <c r="L207" s="1"/>
      <c r="M207" s="1"/>
    </row>
    <row r="208" spans="3:13" x14ac:dyDescent="0.3">
      <c r="C208" s="1"/>
      <c r="D208" s="1"/>
      <c r="E208" s="1"/>
      <c r="F208" s="2"/>
      <c r="G208" s="1"/>
      <c r="H208" s="2"/>
      <c r="I208" s="1"/>
      <c r="J208" s="1"/>
      <c r="K208" s="1"/>
      <c r="L208" s="1"/>
      <c r="M208" s="1"/>
    </row>
    <row r="209" spans="3:13" x14ac:dyDescent="0.3">
      <c r="C209" s="1"/>
      <c r="D209" s="1"/>
      <c r="E209" s="1"/>
      <c r="F209" s="2"/>
      <c r="G209" s="1"/>
      <c r="H209" s="2"/>
      <c r="I209" s="1"/>
      <c r="J209" s="1"/>
      <c r="K209" s="1"/>
      <c r="L209" s="1"/>
      <c r="M209" s="1"/>
    </row>
    <row r="210" spans="3:13" x14ac:dyDescent="0.3">
      <c r="C210" s="1"/>
      <c r="D210" s="1"/>
      <c r="E210" s="1"/>
      <c r="F210" s="2"/>
      <c r="G210" s="1"/>
      <c r="H210" s="2"/>
      <c r="I210" s="1"/>
      <c r="J210" s="1"/>
      <c r="K210" s="1"/>
      <c r="L210" s="1"/>
      <c r="M210" s="1"/>
    </row>
    <row r="211" spans="3:13" x14ac:dyDescent="0.3">
      <c r="C211" s="1"/>
      <c r="D211" s="1"/>
      <c r="E211" s="1"/>
      <c r="F211" s="2"/>
      <c r="G211" s="1"/>
      <c r="H211" s="2"/>
      <c r="I211" s="1"/>
      <c r="J211" s="1"/>
      <c r="K211" s="1"/>
      <c r="L211" s="1"/>
      <c r="M211" s="1"/>
    </row>
    <row r="212" spans="3:13" x14ac:dyDescent="0.3">
      <c r="C212" s="1"/>
      <c r="D212" s="1"/>
      <c r="E212" s="1"/>
      <c r="F212" s="2"/>
      <c r="G212" s="1"/>
      <c r="H212" s="2"/>
      <c r="I212" s="1"/>
      <c r="J212" s="1"/>
      <c r="K212" s="1"/>
      <c r="L212" s="1"/>
      <c r="M212" s="1"/>
    </row>
    <row r="213" spans="3:13" x14ac:dyDescent="0.3">
      <c r="C213" s="1"/>
      <c r="D213" s="1"/>
      <c r="E213" s="1"/>
      <c r="F213" s="2"/>
      <c r="G213" s="1"/>
      <c r="H213" s="2"/>
      <c r="I213" s="1"/>
      <c r="J213" s="1"/>
      <c r="K213" s="1"/>
      <c r="L213" s="1"/>
      <c r="M213" s="1"/>
    </row>
    <row r="214" spans="3:13" x14ac:dyDescent="0.3">
      <c r="C214" s="1"/>
      <c r="D214" s="1"/>
      <c r="E214" s="1"/>
      <c r="F214" s="2"/>
      <c r="G214" s="1"/>
      <c r="H214" s="2"/>
      <c r="I214" s="1"/>
      <c r="J214" s="1"/>
      <c r="K214" s="1"/>
      <c r="L214" s="1"/>
      <c r="M214" s="1"/>
    </row>
    <row r="215" spans="3:13" x14ac:dyDescent="0.3">
      <c r="C215" s="1"/>
      <c r="D215" s="1"/>
      <c r="E215" s="1"/>
      <c r="F215" s="2"/>
      <c r="G215" s="1"/>
      <c r="H215" s="2"/>
      <c r="I215" s="1"/>
      <c r="J215" s="1"/>
      <c r="K215" s="1"/>
      <c r="L215" s="1"/>
      <c r="M215" s="1"/>
    </row>
    <row r="216" spans="3:13" x14ac:dyDescent="0.3">
      <c r="C216" s="1"/>
      <c r="D216" s="1"/>
      <c r="E216" s="1"/>
      <c r="F216" s="2"/>
      <c r="G216" s="1"/>
      <c r="H216" s="2"/>
      <c r="I216" s="1"/>
      <c r="J216" s="1"/>
      <c r="K216" s="1"/>
      <c r="L216" s="1"/>
      <c r="M216" s="1"/>
    </row>
    <row r="217" spans="3:13" x14ac:dyDescent="0.3">
      <c r="C217" s="1"/>
      <c r="D217" s="1"/>
      <c r="E217" s="1"/>
      <c r="F217" s="2"/>
      <c r="G217" s="1"/>
      <c r="H217" s="2"/>
      <c r="I217" s="1"/>
      <c r="J217" s="1"/>
      <c r="K217" s="1"/>
      <c r="L217" s="1"/>
      <c r="M217" s="1"/>
    </row>
    <row r="218" spans="3:13" x14ac:dyDescent="0.3">
      <c r="C218" s="1"/>
      <c r="D218" s="1"/>
      <c r="E218" s="1"/>
      <c r="F218" s="2"/>
      <c r="G218" s="1"/>
      <c r="H218" s="2"/>
      <c r="I218" s="1"/>
      <c r="J218" s="1"/>
      <c r="K218" s="1"/>
      <c r="L218" s="1"/>
      <c r="M218" s="1"/>
    </row>
    <row r="219" spans="3:13" x14ac:dyDescent="0.3">
      <c r="C219" s="1"/>
      <c r="D219" s="1"/>
      <c r="E219" s="1"/>
      <c r="F219" s="2"/>
      <c r="G219" s="1"/>
      <c r="H219" s="2"/>
      <c r="I219" s="1"/>
      <c r="J219" s="1"/>
      <c r="K219" s="1"/>
      <c r="L219" s="1"/>
      <c r="M219" s="1"/>
    </row>
    <row r="220" spans="3:13" x14ac:dyDescent="0.3">
      <c r="C220" s="1"/>
      <c r="D220" s="1"/>
      <c r="E220" s="1"/>
      <c r="F220" s="2"/>
      <c r="G220" s="1"/>
      <c r="H220" s="2"/>
      <c r="I220" s="1"/>
      <c r="J220" s="1"/>
      <c r="K220" s="1"/>
      <c r="L220" s="1"/>
      <c r="M220" s="1"/>
    </row>
    <row r="221" spans="3:13" x14ac:dyDescent="0.3">
      <c r="C221" s="1"/>
      <c r="D221" s="1"/>
      <c r="E221" s="1"/>
      <c r="F221" s="2"/>
      <c r="G221" s="1"/>
      <c r="H221" s="2"/>
      <c r="I221" s="1"/>
      <c r="J221" s="1"/>
      <c r="K221" s="1"/>
      <c r="L221" s="1"/>
      <c r="M221" s="1"/>
    </row>
    <row r="222" spans="3:13" x14ac:dyDescent="0.3">
      <c r="C222" s="1"/>
      <c r="D222" s="1"/>
      <c r="E222" s="1"/>
      <c r="F222" s="2"/>
      <c r="G222" s="1"/>
      <c r="H222" s="2"/>
      <c r="I222" s="1"/>
      <c r="J222" s="1"/>
      <c r="K222" s="1"/>
      <c r="L222" s="1"/>
      <c r="M222" s="1"/>
    </row>
    <row r="223" spans="3:13" x14ac:dyDescent="0.3">
      <c r="C223" s="1"/>
      <c r="D223" s="1"/>
      <c r="E223" s="1"/>
      <c r="F223" s="2"/>
      <c r="G223" s="1"/>
      <c r="H223" s="2"/>
      <c r="I223" s="1"/>
      <c r="J223" s="1"/>
      <c r="K223" s="1"/>
      <c r="L223" s="1"/>
      <c r="M223" s="1"/>
    </row>
    <row r="224" spans="3:13" x14ac:dyDescent="0.3">
      <c r="C224" s="1"/>
      <c r="D224" s="1"/>
      <c r="E224" s="1"/>
      <c r="F224" s="2"/>
      <c r="G224" s="1"/>
      <c r="H224" s="2"/>
      <c r="I224" s="1"/>
      <c r="J224" s="1"/>
      <c r="K224" s="1"/>
      <c r="L224" s="1"/>
      <c r="M224" s="1"/>
    </row>
    <row r="225" spans="3:13" x14ac:dyDescent="0.3">
      <c r="C225" s="1"/>
      <c r="D225" s="1"/>
      <c r="E225" s="1"/>
      <c r="F225" s="2"/>
      <c r="G225" s="1"/>
      <c r="H225" s="2"/>
      <c r="I225" s="1"/>
      <c r="J225" s="1"/>
      <c r="K225" s="1"/>
      <c r="L225" s="1"/>
      <c r="M225" s="1"/>
    </row>
    <row r="226" spans="3:13" x14ac:dyDescent="0.3">
      <c r="C226" s="1"/>
      <c r="D226" s="1"/>
      <c r="E226" s="1"/>
      <c r="F226" s="2"/>
      <c r="G226" s="1"/>
      <c r="H226" s="2"/>
      <c r="I226" s="1"/>
      <c r="J226" s="1"/>
      <c r="K226" s="1"/>
      <c r="L226" s="1"/>
      <c r="M226" s="1"/>
    </row>
    <row r="227" spans="3:13" x14ac:dyDescent="0.3">
      <c r="C227" s="1"/>
      <c r="D227" s="1"/>
      <c r="E227" s="1"/>
      <c r="F227" s="2"/>
      <c r="G227" s="1"/>
      <c r="H227" s="1"/>
      <c r="I227" s="1"/>
      <c r="J227" s="1"/>
      <c r="K227" s="1"/>
      <c r="L227" s="1"/>
      <c r="M227" s="1"/>
    </row>
    <row r="228" spans="3:13" x14ac:dyDescent="0.3">
      <c r="C228" s="1"/>
      <c r="D228" s="1"/>
      <c r="E228" s="1"/>
      <c r="F228" s="2"/>
      <c r="G228" s="1"/>
      <c r="H228" s="1"/>
      <c r="I228" s="1"/>
      <c r="J228" s="1"/>
      <c r="K228" s="1"/>
      <c r="L228" s="1"/>
      <c r="M228" s="1"/>
    </row>
    <row r="229" spans="3:13" x14ac:dyDescent="0.3">
      <c r="C229" s="1"/>
      <c r="D229" s="1"/>
      <c r="E229" s="1"/>
      <c r="F229" s="1"/>
      <c r="G229" s="1"/>
      <c r="H229" s="1"/>
      <c r="I229" s="1"/>
      <c r="J229" s="1"/>
      <c r="K229" s="1"/>
      <c r="L229" s="1"/>
    </row>
    <row r="230" spans="3:13" x14ac:dyDescent="0.3">
      <c r="C230" s="1"/>
      <c r="D230" s="1"/>
      <c r="E230" s="1"/>
      <c r="F230" s="1"/>
      <c r="G230" s="1"/>
      <c r="H230" s="1"/>
      <c r="I230" s="1"/>
      <c r="J230" s="1"/>
      <c r="K230" s="1"/>
      <c r="L230" s="1"/>
    </row>
    <row r="231" spans="3:13" x14ac:dyDescent="0.3">
      <c r="C231" s="1"/>
      <c r="D231" s="1"/>
      <c r="E231" s="1"/>
      <c r="F231" s="1"/>
      <c r="G231" s="1"/>
      <c r="H231" s="1"/>
      <c r="I231" s="1"/>
      <c r="J231" s="1"/>
      <c r="K231" s="1"/>
      <c r="L231" s="1"/>
    </row>
    <row r="232" spans="3:13" x14ac:dyDescent="0.3">
      <c r="C232" s="1"/>
      <c r="D232" s="1"/>
      <c r="E232" s="1"/>
      <c r="F232" s="1"/>
      <c r="G232" s="1"/>
      <c r="H232" s="1"/>
      <c r="I232" s="1"/>
      <c r="J232" s="1"/>
      <c r="K232" s="1"/>
      <c r="L232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80"/>
  <sheetViews>
    <sheetView topLeftCell="A61" workbookViewId="0">
      <selection activeCell="I29" sqref="I29"/>
    </sheetView>
  </sheetViews>
  <sheetFormatPr defaultRowHeight="14.4" x14ac:dyDescent="0.3"/>
  <cols>
    <col min="5" max="5" width="13.21875" bestFit="1" customWidth="1"/>
  </cols>
  <sheetData>
    <row r="1" spans="1:15" x14ac:dyDescent="0.3">
      <c r="A1">
        <v>50</v>
      </c>
      <c r="B1" s="2">
        <v>0.73742710462826833</v>
      </c>
      <c r="E1" t="s">
        <v>14</v>
      </c>
      <c r="F1">
        <v>50</v>
      </c>
      <c r="G1">
        <v>100</v>
      </c>
      <c r="H1">
        <v>150</v>
      </c>
      <c r="I1">
        <v>200</v>
      </c>
      <c r="J1">
        <v>300</v>
      </c>
      <c r="K1">
        <v>400</v>
      </c>
      <c r="L1">
        <v>500</v>
      </c>
      <c r="M1">
        <v>800</v>
      </c>
      <c r="N1">
        <v>1200</v>
      </c>
      <c r="O1">
        <v>1600</v>
      </c>
    </row>
    <row r="2" spans="1:15" x14ac:dyDescent="0.3">
      <c r="A2">
        <v>100</v>
      </c>
      <c r="B2" s="2">
        <v>1.6530085371399181</v>
      </c>
      <c r="E2">
        <v>15</v>
      </c>
      <c r="F2" s="3">
        <f>B1</f>
        <v>0.73742710462826833</v>
      </c>
      <c r="G2" s="3">
        <f>B2</f>
        <v>1.6530085371399181</v>
      </c>
      <c r="H2" s="3">
        <f>B3</f>
        <v>3.026554481143179</v>
      </c>
      <c r="I2" s="3">
        <f>B4</f>
        <v>2.8666327944725745</v>
      </c>
      <c r="J2" s="3">
        <f>B5</f>
        <v>13.457328660569216</v>
      </c>
      <c r="K2" s="3">
        <f>B6</f>
        <v>20.696038313819365</v>
      </c>
      <c r="L2" s="3">
        <f>B7</f>
        <v>14.737247641589835</v>
      </c>
      <c r="M2" s="3">
        <f>B8</f>
        <v>24.849117170385025</v>
      </c>
      <c r="N2" s="3">
        <f>B9</f>
        <v>26.522848844504903</v>
      </c>
      <c r="O2" s="3">
        <f>B10</f>
        <v>26.698706384144163</v>
      </c>
    </row>
    <row r="3" spans="1:15" x14ac:dyDescent="0.3">
      <c r="A3">
        <v>150</v>
      </c>
      <c r="B3" s="2">
        <v>3.026554481143179</v>
      </c>
      <c r="E3">
        <v>30</v>
      </c>
      <c r="F3" s="3">
        <f>B11</f>
        <v>1.5767724232768201</v>
      </c>
      <c r="G3" s="3">
        <f>B12</f>
        <v>3.181790861338293</v>
      </c>
      <c r="H3" s="3">
        <f>B13</f>
        <v>6.4681863907171238</v>
      </c>
      <c r="I3" s="3">
        <f>B14</f>
        <v>6.2290900066244674</v>
      </c>
      <c r="J3" s="3">
        <f>B15</f>
        <v>30.182725178297332</v>
      </c>
      <c r="K3" s="3">
        <f>B16</f>
        <v>48.23831830387666</v>
      </c>
      <c r="L3" s="3">
        <f>B17</f>
        <v>34.133918292547165</v>
      </c>
      <c r="M3" s="3">
        <f>B18</f>
        <v>53.715789148034361</v>
      </c>
      <c r="N3" s="3">
        <f>B19</f>
        <v>62.203917883758152</v>
      </c>
      <c r="O3" s="3">
        <f>B20</f>
        <v>57.809822139210134</v>
      </c>
    </row>
    <row r="4" spans="1:15" x14ac:dyDescent="0.3">
      <c r="A4">
        <v>200</v>
      </c>
      <c r="B4" s="2">
        <v>2.8666327944725745</v>
      </c>
      <c r="E4">
        <v>45</v>
      </c>
      <c r="F4" s="3">
        <f>B21</f>
        <v>2.1020347367809111</v>
      </c>
      <c r="G4" s="3">
        <f>B22</f>
        <v>4.7611494159160666</v>
      </c>
      <c r="H4" s="3">
        <f>B23</f>
        <v>9.8167941700358536</v>
      </c>
      <c r="I4" s="3">
        <f>B24</f>
        <v>8.9166172572940265</v>
      </c>
      <c r="J4" s="3">
        <f>B25</f>
        <v>48.355332239885641</v>
      </c>
      <c r="K4" s="3">
        <f>B26</f>
        <v>69.531380672866788</v>
      </c>
      <c r="L4" s="3">
        <f>B27</f>
        <v>61.707459128985079</v>
      </c>
      <c r="M4" s="3">
        <f>B28</f>
        <v>90.430495595568658</v>
      </c>
      <c r="N4" s="3">
        <f>B29</f>
        <v>97.82340817611292</v>
      </c>
      <c r="O4" s="3">
        <f>B30</f>
        <v>95.37009453913393</v>
      </c>
    </row>
    <row r="5" spans="1:15" x14ac:dyDescent="0.3">
      <c r="A5">
        <v>300</v>
      </c>
      <c r="B5" s="2">
        <v>13.457328660569216</v>
      </c>
      <c r="E5">
        <v>60</v>
      </c>
      <c r="F5" s="3">
        <f>B31</f>
        <v>3.1627837474712788</v>
      </c>
      <c r="G5" s="3">
        <f>B32</f>
        <v>6.7463952700738687</v>
      </c>
      <c r="H5" s="3">
        <f>B33</f>
        <v>13.562997536097305</v>
      </c>
      <c r="I5" s="3">
        <f>B34</f>
        <v>13.183402161877298</v>
      </c>
      <c r="J5" s="3">
        <f>B35</f>
        <v>68.289863613220689</v>
      </c>
      <c r="K5" s="3">
        <f>B36</f>
        <v>107.04806529902787</v>
      </c>
      <c r="L5" s="3">
        <f>B37</f>
        <v>90.49680665595568</v>
      </c>
      <c r="M5" s="3">
        <f>B38</f>
        <v>118.41547695020357</v>
      </c>
      <c r="N5" s="3">
        <f>B39</f>
        <v>130.20733948313813</v>
      </c>
      <c r="O5" s="3">
        <f>B40</f>
        <v>125.2654302964403</v>
      </c>
    </row>
    <row r="6" spans="1:15" x14ac:dyDescent="0.3">
      <c r="A6">
        <v>400</v>
      </c>
      <c r="B6" s="2">
        <v>20.696038313819365</v>
      </c>
      <c r="E6" t="s">
        <v>15</v>
      </c>
      <c r="F6">
        <v>50</v>
      </c>
      <c r="G6">
        <v>100</v>
      </c>
      <c r="H6">
        <v>150</v>
      </c>
      <c r="I6">
        <v>200</v>
      </c>
      <c r="J6">
        <v>300</v>
      </c>
      <c r="K6">
        <v>400</v>
      </c>
      <c r="L6">
        <v>500</v>
      </c>
      <c r="M6">
        <v>800</v>
      </c>
      <c r="N6">
        <v>1200</v>
      </c>
      <c r="O6">
        <v>1600</v>
      </c>
    </row>
    <row r="7" spans="1:15" x14ac:dyDescent="0.3">
      <c r="A7">
        <v>500</v>
      </c>
      <c r="B7" s="2">
        <v>14.737247641589835</v>
      </c>
      <c r="E7">
        <v>15</v>
      </c>
      <c r="F7">
        <f>B41</f>
        <v>1.2026016873004395</v>
      </c>
      <c r="G7">
        <f>B42</f>
        <v>4.4152327804530556</v>
      </c>
      <c r="H7">
        <f>B43</f>
        <v>7.6322168680428657</v>
      </c>
      <c r="I7">
        <f>B44</f>
        <v>13.09011668058765</v>
      </c>
      <c r="J7">
        <f>B45</f>
        <v>27.540153715134519</v>
      </c>
      <c r="K7">
        <f>B46</f>
        <v>39.811263954183921</v>
      </c>
      <c r="L7">
        <f>B47</f>
        <v>41.035484419603137</v>
      </c>
      <c r="M7">
        <f>B48</f>
        <v>43.148384609166989</v>
      </c>
      <c r="N7">
        <f>B49</f>
        <v>55.272957689177758</v>
      </c>
      <c r="O7">
        <f>B50</f>
        <v>53.645678178262827</v>
      </c>
    </row>
    <row r="8" spans="1:15" x14ac:dyDescent="0.3">
      <c r="A8">
        <v>800</v>
      </c>
      <c r="B8" s="2">
        <v>24.849117170385025</v>
      </c>
      <c r="E8">
        <v>30</v>
      </c>
      <c r="F8">
        <f>B51</f>
        <v>2.5784304598363978</v>
      </c>
      <c r="G8">
        <f>B52</f>
        <v>9.0695715532782906</v>
      </c>
      <c r="H8">
        <f>B53</f>
        <v>16.236343158338194</v>
      </c>
      <c r="I8">
        <f>B54</f>
        <v>29.793183598499933</v>
      </c>
      <c r="J8">
        <f>B55</f>
        <v>62.257716726313603</v>
      </c>
      <c r="K8">
        <f>B56</f>
        <v>90.437361011482707</v>
      </c>
      <c r="L8">
        <f>B57</f>
        <v>92.227083563120075</v>
      </c>
      <c r="M8">
        <f>B58</f>
        <v>105.02247459406888</v>
      </c>
      <c r="N8">
        <f>B59</f>
        <v>110.34303080214757</v>
      </c>
      <c r="O8">
        <f>B60</f>
        <v>116.58700181082243</v>
      </c>
    </row>
    <row r="9" spans="1:15" x14ac:dyDescent="0.3">
      <c r="A9">
        <v>1200</v>
      </c>
      <c r="B9" s="2">
        <v>26.522848844504903</v>
      </c>
      <c r="E9">
        <v>45</v>
      </c>
      <c r="F9">
        <f>B61</f>
        <v>3.6753215229395964</v>
      </c>
      <c r="G9">
        <f>B62</f>
        <v>14.776207900273981</v>
      </c>
      <c r="H9">
        <f>B63</f>
        <v>26.708545762669541</v>
      </c>
      <c r="I9" s="2">
        <f>B64</f>
        <v>44.642178001923192</v>
      </c>
      <c r="J9">
        <f>B65</f>
        <v>96.882079494777614</v>
      </c>
      <c r="K9">
        <f>B66</f>
        <v>137.67861536755262</v>
      </c>
      <c r="L9">
        <f>B67</f>
        <v>145.60414050248485</v>
      </c>
      <c r="M9">
        <f>B68</f>
        <v>164.54691260968289</v>
      </c>
      <c r="N9">
        <f>B69</f>
        <v>177.06328638650021</v>
      </c>
      <c r="O9">
        <f>B70</f>
        <v>177.84682543724958</v>
      </c>
    </row>
    <row r="10" spans="1:15" x14ac:dyDescent="0.3">
      <c r="A10">
        <v>1600</v>
      </c>
      <c r="B10" s="2">
        <v>26.698706384144163</v>
      </c>
      <c r="E10">
        <v>60</v>
      </c>
      <c r="F10">
        <f>B71</f>
        <v>5.3711467978865093</v>
      </c>
      <c r="G10">
        <f>B72</f>
        <v>22.416804011125102</v>
      </c>
      <c r="H10">
        <f>B73</f>
        <v>36.057155892857537</v>
      </c>
      <c r="I10">
        <f>B74</f>
        <v>61.108123897752201</v>
      </c>
      <c r="J10">
        <f>B75</f>
        <v>127.20184336580719</v>
      </c>
      <c r="K10">
        <f>B76</f>
        <v>179.19424497539674</v>
      </c>
      <c r="L10">
        <f>B77</f>
        <v>194.74981285279873</v>
      </c>
      <c r="M10">
        <f>B78</f>
        <v>225.00771992352685</v>
      </c>
      <c r="N10">
        <f>B79</f>
        <v>227.03540918676504</v>
      </c>
      <c r="O10" s="2">
        <f>B80</f>
        <v>241.13531395034187</v>
      </c>
    </row>
    <row r="11" spans="1:15" x14ac:dyDescent="0.3">
      <c r="A11">
        <v>50</v>
      </c>
      <c r="B11" s="2">
        <v>1.5767724232768201</v>
      </c>
    </row>
    <row r="12" spans="1:15" x14ac:dyDescent="0.3">
      <c r="A12">
        <v>100</v>
      </c>
      <c r="B12" s="2">
        <v>3.181790861338293</v>
      </c>
    </row>
    <row r="13" spans="1:15" x14ac:dyDescent="0.3">
      <c r="A13">
        <v>150</v>
      </c>
      <c r="B13" s="2">
        <v>6.4681863907171238</v>
      </c>
    </row>
    <row r="14" spans="1:15" x14ac:dyDescent="0.3">
      <c r="A14">
        <v>200</v>
      </c>
      <c r="B14" s="2">
        <v>6.2290900066244674</v>
      </c>
    </row>
    <row r="15" spans="1:15" x14ac:dyDescent="0.3">
      <c r="A15">
        <v>300</v>
      </c>
      <c r="B15" s="2">
        <v>30.182725178297332</v>
      </c>
    </row>
    <row r="16" spans="1:15" x14ac:dyDescent="0.3">
      <c r="A16">
        <v>400</v>
      </c>
      <c r="B16" s="2">
        <v>48.23831830387666</v>
      </c>
    </row>
    <row r="17" spans="1:2" x14ac:dyDescent="0.3">
      <c r="A17">
        <v>500</v>
      </c>
      <c r="B17" s="2">
        <v>34.133918292547165</v>
      </c>
    </row>
    <row r="18" spans="1:2" x14ac:dyDescent="0.3">
      <c r="A18">
        <v>800</v>
      </c>
      <c r="B18" s="2">
        <v>53.715789148034361</v>
      </c>
    </row>
    <row r="19" spans="1:2" x14ac:dyDescent="0.3">
      <c r="A19">
        <v>1200</v>
      </c>
      <c r="B19" s="2">
        <v>62.203917883758152</v>
      </c>
    </row>
    <row r="20" spans="1:2" x14ac:dyDescent="0.3">
      <c r="A20">
        <v>1600</v>
      </c>
      <c r="B20" s="2">
        <v>57.809822139210134</v>
      </c>
    </row>
    <row r="21" spans="1:2" x14ac:dyDescent="0.3">
      <c r="A21">
        <v>50</v>
      </c>
      <c r="B21" s="2">
        <v>2.1020347367809111</v>
      </c>
    </row>
    <row r="22" spans="1:2" x14ac:dyDescent="0.3">
      <c r="A22">
        <v>100</v>
      </c>
      <c r="B22" s="2">
        <v>4.7611494159160666</v>
      </c>
    </row>
    <row r="23" spans="1:2" x14ac:dyDescent="0.3">
      <c r="A23">
        <v>150</v>
      </c>
      <c r="B23" s="2">
        <v>9.8167941700358536</v>
      </c>
    </row>
    <row r="24" spans="1:2" x14ac:dyDescent="0.3">
      <c r="A24">
        <v>200</v>
      </c>
      <c r="B24" s="2">
        <v>8.9166172572940265</v>
      </c>
    </row>
    <row r="25" spans="1:2" x14ac:dyDescent="0.3">
      <c r="A25">
        <v>300</v>
      </c>
      <c r="B25" s="2">
        <v>48.355332239885641</v>
      </c>
    </row>
    <row r="26" spans="1:2" x14ac:dyDescent="0.3">
      <c r="A26">
        <v>400</v>
      </c>
      <c r="B26" s="2">
        <v>69.531380672866788</v>
      </c>
    </row>
    <row r="27" spans="1:2" x14ac:dyDescent="0.3">
      <c r="A27">
        <v>500</v>
      </c>
      <c r="B27" s="2">
        <v>61.707459128985079</v>
      </c>
    </row>
    <row r="28" spans="1:2" x14ac:dyDescent="0.3">
      <c r="A28">
        <v>800</v>
      </c>
      <c r="B28" s="2">
        <v>90.430495595568658</v>
      </c>
    </row>
    <row r="29" spans="1:2" x14ac:dyDescent="0.3">
      <c r="A29">
        <v>1200</v>
      </c>
      <c r="B29" s="2">
        <v>97.82340817611292</v>
      </c>
    </row>
    <row r="30" spans="1:2" x14ac:dyDescent="0.3">
      <c r="A30">
        <v>1600</v>
      </c>
      <c r="B30" s="2">
        <v>95.37009453913393</v>
      </c>
    </row>
    <row r="31" spans="1:2" x14ac:dyDescent="0.3">
      <c r="A31">
        <v>50</v>
      </c>
      <c r="B31" s="2">
        <v>3.1627837474712788</v>
      </c>
    </row>
    <row r="32" spans="1:2" x14ac:dyDescent="0.3">
      <c r="A32">
        <v>100</v>
      </c>
      <c r="B32" s="2">
        <v>6.7463952700738687</v>
      </c>
    </row>
    <row r="33" spans="1:2" x14ac:dyDescent="0.3">
      <c r="A33">
        <v>150</v>
      </c>
      <c r="B33">
        <v>13.562997536097305</v>
      </c>
    </row>
    <row r="34" spans="1:2" x14ac:dyDescent="0.3">
      <c r="A34">
        <v>200</v>
      </c>
      <c r="B34">
        <v>13.183402161877298</v>
      </c>
    </row>
    <row r="35" spans="1:2" x14ac:dyDescent="0.3">
      <c r="A35">
        <v>300</v>
      </c>
      <c r="B35">
        <v>68.289863613220689</v>
      </c>
    </row>
    <row r="36" spans="1:2" x14ac:dyDescent="0.3">
      <c r="A36">
        <v>400</v>
      </c>
      <c r="B36">
        <v>107.04806529902787</v>
      </c>
    </row>
    <row r="37" spans="1:2" x14ac:dyDescent="0.3">
      <c r="A37">
        <v>500</v>
      </c>
      <c r="B37">
        <v>90.49680665595568</v>
      </c>
    </row>
    <row r="38" spans="1:2" x14ac:dyDescent="0.3">
      <c r="A38">
        <v>800</v>
      </c>
      <c r="B38">
        <v>118.41547695020357</v>
      </c>
    </row>
    <row r="39" spans="1:2" x14ac:dyDescent="0.3">
      <c r="A39">
        <v>1200</v>
      </c>
      <c r="B39">
        <v>130.20733948313813</v>
      </c>
    </row>
    <row r="40" spans="1:2" x14ac:dyDescent="0.3">
      <c r="A40">
        <v>1600</v>
      </c>
      <c r="B40">
        <v>125.2654302964403</v>
      </c>
    </row>
    <row r="41" spans="1:2" x14ac:dyDescent="0.3">
      <c r="A41">
        <v>50</v>
      </c>
      <c r="B41">
        <v>1.2026016873004395</v>
      </c>
    </row>
    <row r="42" spans="1:2" x14ac:dyDescent="0.3">
      <c r="A42">
        <v>100</v>
      </c>
      <c r="B42">
        <v>4.4152327804530556</v>
      </c>
    </row>
    <row r="43" spans="1:2" x14ac:dyDescent="0.3">
      <c r="A43">
        <v>150</v>
      </c>
      <c r="B43">
        <v>7.6322168680428657</v>
      </c>
    </row>
    <row r="44" spans="1:2" x14ac:dyDescent="0.3">
      <c r="A44">
        <v>200</v>
      </c>
      <c r="B44">
        <v>13.09011668058765</v>
      </c>
    </row>
    <row r="45" spans="1:2" x14ac:dyDescent="0.3">
      <c r="A45">
        <v>300</v>
      </c>
      <c r="B45">
        <v>27.540153715134519</v>
      </c>
    </row>
    <row r="46" spans="1:2" x14ac:dyDescent="0.3">
      <c r="A46">
        <v>400</v>
      </c>
      <c r="B46">
        <v>39.811263954183921</v>
      </c>
    </row>
    <row r="47" spans="1:2" x14ac:dyDescent="0.3">
      <c r="A47">
        <v>500</v>
      </c>
      <c r="B47">
        <v>41.035484419603137</v>
      </c>
    </row>
    <row r="48" spans="1:2" x14ac:dyDescent="0.3">
      <c r="A48">
        <v>800</v>
      </c>
      <c r="B48">
        <v>43.148384609166989</v>
      </c>
    </row>
    <row r="49" spans="1:2" x14ac:dyDescent="0.3">
      <c r="A49">
        <v>1200</v>
      </c>
      <c r="B49">
        <v>55.272957689177758</v>
      </c>
    </row>
    <row r="50" spans="1:2" x14ac:dyDescent="0.3">
      <c r="A50">
        <v>1600</v>
      </c>
      <c r="B50">
        <v>53.645678178262827</v>
      </c>
    </row>
    <row r="51" spans="1:2" x14ac:dyDescent="0.3">
      <c r="A51">
        <v>50</v>
      </c>
      <c r="B51">
        <v>2.5784304598363978</v>
      </c>
    </row>
    <row r="52" spans="1:2" x14ac:dyDescent="0.3">
      <c r="A52">
        <v>100</v>
      </c>
      <c r="B52">
        <v>9.0695715532782906</v>
      </c>
    </row>
    <row r="53" spans="1:2" x14ac:dyDescent="0.3">
      <c r="A53">
        <v>150</v>
      </c>
      <c r="B53">
        <v>16.236343158338194</v>
      </c>
    </row>
    <row r="54" spans="1:2" x14ac:dyDescent="0.3">
      <c r="A54">
        <v>200</v>
      </c>
      <c r="B54">
        <v>29.793183598499933</v>
      </c>
    </row>
    <row r="55" spans="1:2" x14ac:dyDescent="0.3">
      <c r="A55">
        <v>300</v>
      </c>
      <c r="B55">
        <v>62.257716726313603</v>
      </c>
    </row>
    <row r="56" spans="1:2" x14ac:dyDescent="0.3">
      <c r="A56">
        <v>400</v>
      </c>
      <c r="B56">
        <v>90.437361011482707</v>
      </c>
    </row>
    <row r="57" spans="1:2" x14ac:dyDescent="0.3">
      <c r="A57">
        <v>500</v>
      </c>
      <c r="B57">
        <v>92.227083563120075</v>
      </c>
    </row>
    <row r="58" spans="1:2" x14ac:dyDescent="0.3">
      <c r="A58">
        <v>800</v>
      </c>
      <c r="B58">
        <v>105.02247459406888</v>
      </c>
    </row>
    <row r="59" spans="1:2" x14ac:dyDescent="0.3">
      <c r="A59">
        <v>1200</v>
      </c>
      <c r="B59">
        <v>110.34303080214757</v>
      </c>
    </row>
    <row r="60" spans="1:2" x14ac:dyDescent="0.3">
      <c r="A60">
        <v>1600</v>
      </c>
      <c r="B60">
        <v>116.58700181082243</v>
      </c>
    </row>
    <row r="61" spans="1:2" x14ac:dyDescent="0.3">
      <c r="A61">
        <v>50</v>
      </c>
      <c r="B61">
        <v>3.6753215229395964</v>
      </c>
    </row>
    <row r="62" spans="1:2" x14ac:dyDescent="0.3">
      <c r="A62">
        <v>100</v>
      </c>
      <c r="B62">
        <v>14.776207900273981</v>
      </c>
    </row>
    <row r="63" spans="1:2" x14ac:dyDescent="0.3">
      <c r="A63">
        <v>150</v>
      </c>
      <c r="B63">
        <v>26.708545762669541</v>
      </c>
    </row>
    <row r="64" spans="1:2" x14ac:dyDescent="0.3">
      <c r="A64">
        <v>200</v>
      </c>
      <c r="B64">
        <v>44.642178001923192</v>
      </c>
    </row>
    <row r="65" spans="1:2" x14ac:dyDescent="0.3">
      <c r="A65">
        <v>300</v>
      </c>
      <c r="B65">
        <v>96.882079494777614</v>
      </c>
    </row>
    <row r="66" spans="1:2" x14ac:dyDescent="0.3">
      <c r="A66">
        <v>400</v>
      </c>
      <c r="B66">
        <v>137.67861536755262</v>
      </c>
    </row>
    <row r="67" spans="1:2" x14ac:dyDescent="0.3">
      <c r="A67">
        <v>500</v>
      </c>
      <c r="B67">
        <v>145.60414050248485</v>
      </c>
    </row>
    <row r="68" spans="1:2" x14ac:dyDescent="0.3">
      <c r="A68">
        <v>800</v>
      </c>
      <c r="B68">
        <v>164.54691260968289</v>
      </c>
    </row>
    <row r="69" spans="1:2" x14ac:dyDescent="0.3">
      <c r="A69">
        <v>1200</v>
      </c>
      <c r="B69">
        <v>177.06328638650021</v>
      </c>
    </row>
    <row r="70" spans="1:2" x14ac:dyDescent="0.3">
      <c r="A70">
        <v>1600</v>
      </c>
      <c r="B70">
        <v>177.84682543724958</v>
      </c>
    </row>
    <row r="71" spans="1:2" x14ac:dyDescent="0.3">
      <c r="A71">
        <v>50</v>
      </c>
      <c r="B71">
        <v>5.3711467978865093</v>
      </c>
    </row>
    <row r="72" spans="1:2" x14ac:dyDescent="0.3">
      <c r="A72">
        <v>100</v>
      </c>
      <c r="B72">
        <v>22.416804011125102</v>
      </c>
    </row>
    <row r="73" spans="1:2" x14ac:dyDescent="0.3">
      <c r="A73">
        <v>150</v>
      </c>
      <c r="B73">
        <v>36.057155892857537</v>
      </c>
    </row>
    <row r="74" spans="1:2" x14ac:dyDescent="0.3">
      <c r="A74">
        <v>200</v>
      </c>
      <c r="B74">
        <v>61.108123897752201</v>
      </c>
    </row>
    <row r="75" spans="1:2" x14ac:dyDescent="0.3">
      <c r="A75">
        <v>300</v>
      </c>
      <c r="B75">
        <v>127.20184336580719</v>
      </c>
    </row>
    <row r="76" spans="1:2" x14ac:dyDescent="0.3">
      <c r="A76">
        <v>400</v>
      </c>
      <c r="B76">
        <v>179.19424497539674</v>
      </c>
    </row>
    <row r="77" spans="1:2" x14ac:dyDescent="0.3">
      <c r="A77">
        <v>500</v>
      </c>
      <c r="B77">
        <v>194.74981285279873</v>
      </c>
    </row>
    <row r="78" spans="1:2" x14ac:dyDescent="0.3">
      <c r="A78">
        <v>800</v>
      </c>
      <c r="B78">
        <v>225.00771992352685</v>
      </c>
    </row>
    <row r="79" spans="1:2" x14ac:dyDescent="0.3">
      <c r="A79">
        <v>1200</v>
      </c>
      <c r="B79">
        <v>227.03540918676504</v>
      </c>
    </row>
    <row r="80" spans="1:2" x14ac:dyDescent="0.3">
      <c r="A80">
        <v>1600</v>
      </c>
      <c r="B80">
        <v>241.13531395034187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89"/>
  <sheetViews>
    <sheetView tabSelected="1" workbookViewId="0">
      <selection activeCell="A78" sqref="A78:B78"/>
    </sheetView>
  </sheetViews>
  <sheetFormatPr defaultRowHeight="14.4" x14ac:dyDescent="0.3"/>
  <sheetData>
    <row r="1" spans="1:11" x14ac:dyDescent="0.3">
      <c r="A1" s="5" t="s">
        <v>16</v>
      </c>
      <c r="B1">
        <v>50</v>
      </c>
      <c r="C1">
        <v>100</v>
      </c>
      <c r="D1">
        <v>150</v>
      </c>
      <c r="E1">
        <v>200</v>
      </c>
      <c r="F1">
        <v>300</v>
      </c>
      <c r="G1">
        <v>400</v>
      </c>
      <c r="H1">
        <v>500</v>
      </c>
      <c r="I1">
        <v>800</v>
      </c>
      <c r="J1">
        <v>1200</v>
      </c>
      <c r="K1">
        <v>1600</v>
      </c>
    </row>
    <row r="2" spans="1:11" x14ac:dyDescent="0.3">
      <c r="A2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 s="4">
        <v>0</v>
      </c>
      <c r="I2" s="4">
        <v>0</v>
      </c>
      <c r="J2" s="4">
        <v>0</v>
      </c>
      <c r="K2" s="4">
        <v>0</v>
      </c>
    </row>
    <row r="3" spans="1:11" x14ac:dyDescent="0.3">
      <c r="A3" s="4">
        <v>15</v>
      </c>
      <c r="B3" s="4">
        <v>0.73742710462826833</v>
      </c>
      <c r="C3" s="4">
        <v>1.6530085371399181</v>
      </c>
      <c r="D3" s="4">
        <v>3.026554481143179</v>
      </c>
      <c r="E3" s="4">
        <v>2.8666327944725745</v>
      </c>
      <c r="F3" s="4">
        <v>13.457328660569216</v>
      </c>
      <c r="G3" s="4">
        <v>20.696038313819365</v>
      </c>
      <c r="H3" s="4">
        <v>14.737247641589835</v>
      </c>
      <c r="I3" s="4">
        <v>24.849117170385025</v>
      </c>
      <c r="J3" s="4">
        <v>26.522848844504903</v>
      </c>
      <c r="K3" s="4">
        <v>26.698706384144163</v>
      </c>
    </row>
    <row r="4" spans="1:11" x14ac:dyDescent="0.3">
      <c r="A4" s="4">
        <v>30</v>
      </c>
      <c r="B4" s="4">
        <v>1.5767724232768201</v>
      </c>
      <c r="C4" s="4">
        <v>3.181790861338293</v>
      </c>
      <c r="D4" s="4">
        <v>6.4681863907171238</v>
      </c>
      <c r="E4" s="4">
        <v>6.2290900066244674</v>
      </c>
      <c r="F4" s="4">
        <v>30.182725178297332</v>
      </c>
      <c r="G4" s="4">
        <v>48.23831830387666</v>
      </c>
      <c r="H4" s="4">
        <v>34.133918292547165</v>
      </c>
      <c r="I4" s="4">
        <v>53.715789148034361</v>
      </c>
      <c r="J4" s="4">
        <v>62.203917883758152</v>
      </c>
      <c r="K4" s="4">
        <v>57.809822139210134</v>
      </c>
    </row>
    <row r="5" spans="1:11" x14ac:dyDescent="0.3">
      <c r="A5" s="4">
        <v>45</v>
      </c>
      <c r="B5" s="4">
        <v>2.1020347367809111</v>
      </c>
      <c r="C5" s="4">
        <v>4.7611494159160666</v>
      </c>
      <c r="D5" s="4">
        <v>9.8167941700358536</v>
      </c>
      <c r="E5" s="4">
        <v>8.9166172572940265</v>
      </c>
      <c r="F5" s="4">
        <v>48.355332239885641</v>
      </c>
      <c r="G5" s="4">
        <v>69.531380672866788</v>
      </c>
      <c r="H5" s="4">
        <v>61.707459128985079</v>
      </c>
      <c r="I5" s="4">
        <v>90.430495595568658</v>
      </c>
      <c r="J5" s="4">
        <v>97.82340817611292</v>
      </c>
      <c r="K5" s="4">
        <v>95.37009453913393</v>
      </c>
    </row>
    <row r="6" spans="1:11" x14ac:dyDescent="0.3">
      <c r="A6" s="4">
        <v>60</v>
      </c>
      <c r="B6" s="4">
        <v>3.1627837474712788</v>
      </c>
      <c r="C6" s="4">
        <v>6.7463952700738687</v>
      </c>
      <c r="D6" s="4">
        <v>13.562997536097305</v>
      </c>
      <c r="E6" s="4">
        <v>13.183402161877298</v>
      </c>
      <c r="F6" s="4">
        <v>68.289863613220689</v>
      </c>
      <c r="G6" s="4">
        <v>107.04806529902787</v>
      </c>
      <c r="H6" s="4">
        <v>90.49680665595568</v>
      </c>
      <c r="I6" s="4">
        <v>118.41547695020357</v>
      </c>
      <c r="J6" s="4">
        <v>130.20733948313813</v>
      </c>
      <c r="K6" s="4">
        <v>125.2654302964403</v>
      </c>
    </row>
    <row r="78" spans="1:2" x14ac:dyDescent="0.3">
      <c r="A78" t="s">
        <v>17</v>
      </c>
      <c r="B78" t="s">
        <v>18</v>
      </c>
    </row>
    <row r="79" spans="1:2" x14ac:dyDescent="0.3">
      <c r="A79">
        <v>0</v>
      </c>
      <c r="B79">
        <v>0</v>
      </c>
    </row>
    <row r="80" spans="1:2" x14ac:dyDescent="0.3">
      <c r="A80">
        <v>50</v>
      </c>
      <c r="B80" s="6">
        <v>5.1299999999999998E-2</v>
      </c>
    </row>
    <row r="81" spans="1:2" x14ac:dyDescent="0.3">
      <c r="A81">
        <v>100</v>
      </c>
      <c r="B81" s="6">
        <v>0.11070000000000001</v>
      </c>
    </row>
    <row r="82" spans="1:2" x14ac:dyDescent="0.3">
      <c r="A82">
        <v>150</v>
      </c>
      <c r="B82" s="6">
        <v>0.2261</v>
      </c>
    </row>
    <row r="83" spans="1:2" x14ac:dyDescent="0.3">
      <c r="A83">
        <v>200</v>
      </c>
      <c r="B83" s="6">
        <v>0.21609999999999999</v>
      </c>
    </row>
    <row r="84" spans="1:2" x14ac:dyDescent="0.3">
      <c r="A84">
        <v>300</v>
      </c>
      <c r="B84" s="6">
        <v>1.1432</v>
      </c>
    </row>
    <row r="85" spans="1:2" x14ac:dyDescent="0.3">
      <c r="A85">
        <v>400</v>
      </c>
      <c r="B85" s="6">
        <v>1.7528999999999999</v>
      </c>
    </row>
    <row r="86" spans="1:2" x14ac:dyDescent="0.3">
      <c r="A86">
        <v>500</v>
      </c>
      <c r="B86" s="6">
        <v>1.5198</v>
      </c>
    </row>
    <row r="87" spans="1:2" x14ac:dyDescent="0.3">
      <c r="A87">
        <v>800</v>
      </c>
      <c r="B87" s="6">
        <v>2.0160999999999998</v>
      </c>
    </row>
    <row r="88" spans="1:2" x14ac:dyDescent="0.3">
      <c r="A88">
        <v>1200</v>
      </c>
      <c r="B88" s="6">
        <v>2.2113999999999998</v>
      </c>
    </row>
    <row r="89" spans="1:2" x14ac:dyDescent="0.3">
      <c r="A89">
        <v>1600</v>
      </c>
      <c r="B89" s="6">
        <v>2.1280000000000001</v>
      </c>
    </row>
  </sheetData>
  <pageMargins left="0.7" right="0.7" top="0.75" bottom="0.75" header="0.3" footer="0.3"/>
  <pageSetup orientation="portrait" horizontalDpi="300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371FCC-7852-478F-BD50-8CD162CC1E59}">
  <dimension ref="A1:K89"/>
  <sheetViews>
    <sheetView workbookViewId="0">
      <selection activeCell="L59" sqref="L59"/>
    </sheetView>
  </sheetViews>
  <sheetFormatPr defaultRowHeight="14.4" x14ac:dyDescent="0.3"/>
  <sheetData>
    <row r="1" spans="1:11" x14ac:dyDescent="0.3">
      <c r="A1" s="5" t="s">
        <v>15</v>
      </c>
      <c r="B1">
        <v>50</v>
      </c>
      <c r="C1">
        <v>100</v>
      </c>
      <c r="D1">
        <v>150</v>
      </c>
      <c r="E1">
        <v>200</v>
      </c>
      <c r="F1">
        <v>300</v>
      </c>
      <c r="G1">
        <v>400</v>
      </c>
      <c r="H1">
        <v>500</v>
      </c>
      <c r="I1">
        <v>800</v>
      </c>
      <c r="J1">
        <v>1200</v>
      </c>
      <c r="K1">
        <v>1600</v>
      </c>
    </row>
    <row r="2" spans="1:11" x14ac:dyDescent="0.3">
      <c r="A2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 s="4">
        <v>0</v>
      </c>
      <c r="I2" s="4">
        <v>0</v>
      </c>
      <c r="J2" s="4">
        <v>0</v>
      </c>
      <c r="K2" s="4">
        <v>0</v>
      </c>
    </row>
    <row r="3" spans="1:11" x14ac:dyDescent="0.3">
      <c r="A3" s="4">
        <v>15</v>
      </c>
      <c r="B3" s="4">
        <v>1.2026016873004395</v>
      </c>
      <c r="C3" s="4">
        <v>4.4152327804530556</v>
      </c>
      <c r="D3" s="4">
        <v>7.6322168680428657</v>
      </c>
      <c r="E3" s="4">
        <v>13.09011668058765</v>
      </c>
      <c r="F3" s="4">
        <v>27.540153715134519</v>
      </c>
      <c r="G3" s="4">
        <v>39.811263954183921</v>
      </c>
      <c r="H3" s="4">
        <v>41.035484419603137</v>
      </c>
      <c r="I3" s="4">
        <v>43.148384609166989</v>
      </c>
      <c r="J3" s="4">
        <v>55.272957689177758</v>
      </c>
      <c r="K3" s="4">
        <v>53.645678178262827</v>
      </c>
    </row>
    <row r="4" spans="1:11" x14ac:dyDescent="0.3">
      <c r="A4" s="4">
        <v>30</v>
      </c>
      <c r="B4" s="4">
        <v>2.5784304598363978</v>
      </c>
      <c r="C4" s="4">
        <v>9.0695715532782906</v>
      </c>
      <c r="D4" s="4">
        <v>16.236343158338194</v>
      </c>
      <c r="E4" s="4">
        <v>29.793183598499933</v>
      </c>
      <c r="F4" s="4">
        <v>62.257716726313603</v>
      </c>
      <c r="G4" s="4">
        <v>90.437361011482707</v>
      </c>
      <c r="H4" s="4">
        <v>92.227083563120075</v>
      </c>
      <c r="I4" s="4">
        <v>105.02247459406888</v>
      </c>
      <c r="J4" s="4">
        <v>110.34303080214757</v>
      </c>
      <c r="K4" s="4">
        <v>116.58700181082243</v>
      </c>
    </row>
    <row r="5" spans="1:11" x14ac:dyDescent="0.3">
      <c r="A5" s="4">
        <v>45</v>
      </c>
      <c r="B5" s="4">
        <v>3.6753215229395964</v>
      </c>
      <c r="C5" s="4">
        <v>14.776207900273981</v>
      </c>
      <c r="D5" s="4">
        <v>26.708545762669541</v>
      </c>
      <c r="E5" s="4">
        <v>44.642178001923192</v>
      </c>
      <c r="F5" s="4">
        <v>96.882079494777614</v>
      </c>
      <c r="G5" s="4">
        <v>137.67861536755262</v>
      </c>
      <c r="H5" s="4">
        <v>145.60414050248485</v>
      </c>
      <c r="I5" s="4">
        <v>164.54691260968289</v>
      </c>
      <c r="J5" s="4">
        <v>177.06328638650021</v>
      </c>
      <c r="K5" s="4">
        <v>177.84682543724958</v>
      </c>
    </row>
    <row r="6" spans="1:11" x14ac:dyDescent="0.3">
      <c r="A6" s="4">
        <v>60</v>
      </c>
      <c r="B6" s="4">
        <v>5.3711467978865093</v>
      </c>
      <c r="C6" s="4">
        <v>22.416804011125102</v>
      </c>
      <c r="D6" s="4">
        <v>36.057155892857537</v>
      </c>
      <c r="E6" s="4">
        <v>61.108123897752201</v>
      </c>
      <c r="F6" s="4">
        <v>127.20184336580719</v>
      </c>
      <c r="G6" s="4">
        <v>179.19424497539674</v>
      </c>
      <c r="H6" s="4">
        <v>194.74981285279873</v>
      </c>
      <c r="I6" s="4">
        <v>225.00771992352685</v>
      </c>
      <c r="J6" s="4">
        <v>227.03540918676504</v>
      </c>
      <c r="K6" s="4">
        <v>241.13531395034187</v>
      </c>
    </row>
    <row r="78" spans="1:2" x14ac:dyDescent="0.3">
      <c r="A78" t="s">
        <v>17</v>
      </c>
      <c r="B78" t="s">
        <v>18</v>
      </c>
    </row>
    <row r="79" spans="1:2" x14ac:dyDescent="0.3">
      <c r="A79">
        <v>0</v>
      </c>
      <c r="B79">
        <v>0</v>
      </c>
    </row>
    <row r="80" spans="1:2" x14ac:dyDescent="0.3">
      <c r="A80">
        <v>50</v>
      </c>
      <c r="B80" s="6">
        <v>8.8099999999999998E-2</v>
      </c>
    </row>
    <row r="81" spans="1:2" x14ac:dyDescent="0.3">
      <c r="A81">
        <v>100</v>
      </c>
      <c r="B81" s="6">
        <v>0.36799999999999999</v>
      </c>
    </row>
    <row r="82" spans="1:2" x14ac:dyDescent="0.3">
      <c r="A82">
        <v>150</v>
      </c>
      <c r="B82" s="6">
        <v>0.59150000000000003</v>
      </c>
    </row>
    <row r="83" spans="1:2" x14ac:dyDescent="0.3">
      <c r="A83">
        <v>200</v>
      </c>
      <c r="B83" s="6">
        <v>1.0250999999999999</v>
      </c>
    </row>
    <row r="84" spans="1:2" x14ac:dyDescent="0.3">
      <c r="A84">
        <v>300</v>
      </c>
      <c r="B84" s="6">
        <v>2.1583000000000001</v>
      </c>
    </row>
    <row r="85" spans="1:2" x14ac:dyDescent="0.3">
      <c r="A85">
        <v>400</v>
      </c>
      <c r="B85" s="6">
        <v>3.0417000000000001</v>
      </c>
    </row>
    <row r="86" spans="1:2" x14ac:dyDescent="0.3">
      <c r="A86">
        <v>500</v>
      </c>
      <c r="B86" s="6">
        <v>3.2938000000000001</v>
      </c>
    </row>
    <row r="87" spans="1:2" x14ac:dyDescent="0.3">
      <c r="A87">
        <v>800</v>
      </c>
      <c r="B87" s="6">
        <v>3.8094000000000001</v>
      </c>
    </row>
    <row r="88" spans="1:2" x14ac:dyDescent="0.3">
      <c r="A88">
        <v>1200</v>
      </c>
      <c r="B88" s="6">
        <v>3.8391000000000002</v>
      </c>
    </row>
    <row r="89" spans="1:2" x14ac:dyDescent="0.3">
      <c r="A89">
        <v>1600</v>
      </c>
      <c r="B89" s="6">
        <v>4.0430999999999999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Raw Data</vt:lpstr>
      <vt:lpstr>AA</vt:lpstr>
      <vt:lpstr>conversion before graphs</vt:lpstr>
      <vt:lpstr>PAPC Mut22 Y96A</vt:lpstr>
      <vt:lpstr>PAPC Mut23 Y96F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dstep_000</dc:creator>
  <cp:lastModifiedBy>Daniel Stephenson</cp:lastModifiedBy>
  <dcterms:created xsi:type="dcterms:W3CDTF">2017-05-22T14:08:38Z</dcterms:created>
  <dcterms:modified xsi:type="dcterms:W3CDTF">2019-04-24T22:33:57Z</dcterms:modified>
</cp:coreProperties>
</file>